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320" windowHeight="12660" tabRatio="860" firstSheet="1" activeTab="3"/>
  </bookViews>
  <sheets>
    <sheet name="Списък Приложения" sheetId="2" r:id="rId1"/>
    <sheet name="1.Прил 1_Обобщено" sheetId="9" r:id="rId2"/>
    <sheet name="2.Прил 2_ГД" sheetId="12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definedNames>
    <definedName name="_xlnm.Print_Titles" localSheetId="4">'4.Прил 3_НД-съдии'!$A:$B</definedName>
    <definedName name="_xlnm.Print_Titles" localSheetId="6">'6.Прил 3_ГДиАД-съдии'!$A:$B</definedName>
  </definedNames>
  <calcPr calcId="144525"/>
</workbook>
</file>

<file path=xl/calcChain.xml><?xml version="1.0" encoding="utf-8"?>
<calcChain xmlns="http://schemas.openxmlformats.org/spreadsheetml/2006/main">
  <c r="J72" i="9" l="1"/>
  <c r="R48" i="12" l="1"/>
  <c r="P48" i="12"/>
  <c r="O48" i="12"/>
  <c r="N48" i="12"/>
  <c r="M48" i="12"/>
  <c r="L48" i="12"/>
  <c r="K48" i="12"/>
  <c r="G48" i="12"/>
  <c r="F48" i="12"/>
  <c r="E48" i="12"/>
  <c r="D48" i="12"/>
  <c r="C48" i="12"/>
  <c r="J47" i="12"/>
  <c r="H47" i="12"/>
  <c r="J46" i="12"/>
  <c r="H46" i="12"/>
  <c r="I46" i="12" s="1"/>
  <c r="J45" i="12"/>
  <c r="H45" i="12"/>
  <c r="I45" i="12" s="1"/>
  <c r="Q45" i="12" s="1"/>
  <c r="J44" i="12"/>
  <c r="H44" i="12"/>
  <c r="I44" i="12" s="1"/>
  <c r="J43" i="12"/>
  <c r="H43" i="12"/>
  <c r="I43" i="12" s="1"/>
  <c r="Q43" i="12" s="1"/>
  <c r="J42" i="12"/>
  <c r="H42" i="12"/>
  <c r="I42" i="12" s="1"/>
  <c r="J41" i="12"/>
  <c r="H41" i="12"/>
  <c r="I41" i="12" s="1"/>
  <c r="Q41" i="12" s="1"/>
  <c r="J40" i="12"/>
  <c r="H40" i="12"/>
  <c r="I40" i="12" s="1"/>
  <c r="J39" i="12"/>
  <c r="H39" i="12"/>
  <c r="I39" i="12" s="1"/>
  <c r="Q39" i="12" s="1"/>
  <c r="J38" i="12"/>
  <c r="H38" i="12"/>
  <c r="I38" i="12" s="1"/>
  <c r="J37" i="12"/>
  <c r="H37" i="12"/>
  <c r="I37" i="12" s="1"/>
  <c r="Q37" i="12" s="1"/>
  <c r="J36" i="12"/>
  <c r="H36" i="12"/>
  <c r="I36" i="12" s="1"/>
  <c r="J35" i="12"/>
  <c r="H35" i="12"/>
  <c r="I35" i="12" s="1"/>
  <c r="Q35" i="12" s="1"/>
  <c r="J34" i="12"/>
  <c r="H34" i="12"/>
  <c r="I34" i="12" s="1"/>
  <c r="J33" i="12"/>
  <c r="H33" i="12"/>
  <c r="I33" i="12" s="1"/>
  <c r="Q33" i="12" s="1"/>
  <c r="J32" i="12"/>
  <c r="H32" i="12"/>
  <c r="I32" i="12" s="1"/>
  <c r="J31" i="12"/>
  <c r="H31" i="12"/>
  <c r="I31" i="12" s="1"/>
  <c r="Q31" i="12" s="1"/>
  <c r="J30" i="12"/>
  <c r="H30" i="12"/>
  <c r="I30" i="12" s="1"/>
  <c r="J29" i="12"/>
  <c r="H29" i="12"/>
  <c r="I29" i="12" s="1"/>
  <c r="J28" i="12"/>
  <c r="H28" i="12"/>
  <c r="I28" i="12" s="1"/>
  <c r="J27" i="12"/>
  <c r="H27" i="12"/>
  <c r="I27" i="12" s="1"/>
  <c r="J26" i="12"/>
  <c r="H26" i="12"/>
  <c r="I26" i="12" s="1"/>
  <c r="J25" i="12"/>
  <c r="H25" i="12"/>
  <c r="I25" i="12" s="1"/>
  <c r="Q25" i="12" s="1"/>
  <c r="J24" i="12"/>
  <c r="H24" i="12"/>
  <c r="I24" i="12" s="1"/>
  <c r="J23" i="12"/>
  <c r="H23" i="12"/>
  <c r="I23" i="12" s="1"/>
  <c r="Q23" i="12" s="1"/>
  <c r="J22" i="12"/>
  <c r="H22" i="12"/>
  <c r="I22" i="12" s="1"/>
  <c r="J21" i="12"/>
  <c r="H21" i="12"/>
  <c r="I21" i="12" s="1"/>
  <c r="Q21" i="12" s="1"/>
  <c r="J20" i="12"/>
  <c r="H20" i="12"/>
  <c r="I20" i="12" s="1"/>
  <c r="J19" i="12"/>
  <c r="H19" i="12"/>
  <c r="I19" i="12" s="1"/>
  <c r="J18" i="12"/>
  <c r="H18" i="12"/>
  <c r="I18" i="12" s="1"/>
  <c r="J17" i="12"/>
  <c r="H17" i="12"/>
  <c r="I17" i="12" s="1"/>
  <c r="Q17" i="12" s="1"/>
  <c r="J16" i="12"/>
  <c r="H16" i="12"/>
  <c r="I16" i="12" s="1"/>
  <c r="J15" i="12"/>
  <c r="H15" i="12"/>
  <c r="I15" i="12" s="1"/>
  <c r="J14" i="12"/>
  <c r="H14" i="12"/>
  <c r="I14" i="12" s="1"/>
  <c r="J13" i="12"/>
  <c r="H13" i="12"/>
  <c r="I13" i="12" s="1"/>
  <c r="J12" i="12"/>
  <c r="H12" i="12"/>
  <c r="I12" i="12" s="1"/>
  <c r="Q29" i="12" l="1"/>
  <c r="Q19" i="12"/>
  <c r="Q13" i="12"/>
  <c r="Q15" i="12"/>
  <c r="Q27" i="12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J48" i="12"/>
  <c r="H48" i="12"/>
  <c r="I47" i="12"/>
  <c r="J9" i="6"/>
  <c r="J10" i="6"/>
  <c r="J11" i="6"/>
  <c r="J12" i="6"/>
  <c r="J13" i="6"/>
  <c r="J14" i="6"/>
  <c r="Q47" i="12" l="1"/>
  <c r="Q48" i="12" s="1"/>
  <c r="I48" i="12"/>
  <c r="AT56" i="8" l="1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I85" i="4" l="1"/>
  <c r="C93" i="4" l="1"/>
  <c r="AD103" i="4" l="1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S42" i="4" s="1"/>
  <c r="K42" i="4"/>
  <c r="V42" i="4"/>
  <c r="I43" i="4"/>
  <c r="J43" i="4" s="1"/>
  <c r="K43" i="4"/>
  <c r="V43" i="4"/>
  <c r="S40" i="4" l="1"/>
  <c r="S36" i="4"/>
  <c r="S32" i="4"/>
  <c r="S28" i="4"/>
  <c r="S24" i="4"/>
  <c r="S34" i="4"/>
  <c r="S26" i="4"/>
  <c r="S22" i="4"/>
  <c r="S38" i="4"/>
  <c r="S30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I78" i="4"/>
  <c r="J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S65" i="4" l="1"/>
  <c r="S77" i="4"/>
  <c r="S10" i="4"/>
  <c r="K122" i="4"/>
  <c r="K118" i="4"/>
  <c r="K116" i="4"/>
  <c r="K114" i="4"/>
  <c r="K112" i="4"/>
  <c r="K115" i="4"/>
  <c r="K113" i="4"/>
  <c r="S67" i="4"/>
  <c r="S61" i="4"/>
  <c r="S78" i="4"/>
  <c r="S82" i="4"/>
  <c r="S94" i="4"/>
  <c r="S96" i="4"/>
  <c r="S98" i="4"/>
  <c r="S80" i="4"/>
  <c r="S63" i="4"/>
  <c r="S86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 s="1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26" i="9" s="1"/>
  <c r="I7" i="9"/>
  <c r="I25" i="9" s="1"/>
  <c r="I9" i="9"/>
  <c r="I27" i="9" l="1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AC15" i="8"/>
  <c r="AD15" i="8"/>
  <c r="BF15" i="8" s="1"/>
  <c r="AE15" i="8"/>
  <c r="S16" i="8"/>
  <c r="T16" i="8"/>
  <c r="U16" i="8"/>
  <c r="V16" i="8"/>
  <c r="W16" i="8"/>
  <c r="X16" i="8"/>
  <c r="Z16" i="8"/>
  <c r="AA16" i="8"/>
  <c r="BC16" i="8" s="1"/>
  <c r="AB16" i="8"/>
  <c r="AC16" i="8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Z23" i="6"/>
  <c r="AA23" i="6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AV26" i="6" s="1"/>
  <c r="Y26" i="6"/>
  <c r="Z26" i="6"/>
  <c r="AA26" i="6"/>
  <c r="AB26" i="6"/>
  <c r="AH26" i="6"/>
  <c r="AN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X28" i="6" s="1"/>
  <c r="AA28" i="6"/>
  <c r="AB28" i="6"/>
  <c r="AH28" i="6"/>
  <c r="AN28" i="6"/>
  <c r="D29" i="6"/>
  <c r="J29" i="6"/>
  <c r="Q29" i="6"/>
  <c r="AU29" i="6" s="1"/>
  <c r="R29" i="6"/>
  <c r="S29" i="6"/>
  <c r="T29" i="6"/>
  <c r="U29" i="6"/>
  <c r="W29" i="6"/>
  <c r="X29" i="6"/>
  <c r="Y29" i="6"/>
  <c r="Z29" i="6"/>
  <c r="AA29" i="6"/>
  <c r="AB29" i="6"/>
  <c r="AH29" i="6"/>
  <c r="AN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AW31" i="6" s="1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AV32" i="6" s="1"/>
  <c r="Y32" i="6"/>
  <c r="Z32" i="6"/>
  <c r="AA32" i="6"/>
  <c r="AB32" i="6"/>
  <c r="AH32" i="6"/>
  <c r="AN32" i="6"/>
  <c r="D33" i="6"/>
  <c r="J33" i="6"/>
  <c r="Q33" i="6"/>
  <c r="R33" i="6"/>
  <c r="S33" i="6"/>
  <c r="T33" i="6"/>
  <c r="U33" i="6"/>
  <c r="W33" i="6"/>
  <c r="X33" i="6"/>
  <c r="Y33" i="6"/>
  <c r="Z33" i="6"/>
  <c r="AA33" i="6"/>
  <c r="AB33" i="6"/>
  <c r="AH33" i="6"/>
  <c r="AN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S35" i="6"/>
  <c r="T35" i="6"/>
  <c r="U35" i="6"/>
  <c r="W35" i="6"/>
  <c r="X35" i="6"/>
  <c r="Y35" i="6"/>
  <c r="AW35" i="6" s="1"/>
  <c r="Z35" i="6"/>
  <c r="AA35" i="6"/>
  <c r="AB35" i="6"/>
  <c r="AH35" i="6"/>
  <c r="AN35" i="6"/>
  <c r="D36" i="6"/>
  <c r="J36" i="6"/>
  <c r="Q36" i="6"/>
  <c r="R36" i="6"/>
  <c r="S36" i="6"/>
  <c r="T36" i="6"/>
  <c r="U36" i="6"/>
  <c r="W36" i="6"/>
  <c r="X36" i="6"/>
  <c r="AV36" i="6" s="1"/>
  <c r="Y36" i="6"/>
  <c r="Z36" i="6"/>
  <c r="AA36" i="6"/>
  <c r="AB36" i="6"/>
  <c r="AH36" i="6"/>
  <c r="AN36" i="6"/>
  <c r="D37" i="6"/>
  <c r="J37" i="6"/>
  <c r="Q37" i="6"/>
  <c r="AU37" i="6" s="1"/>
  <c r="R37" i="6"/>
  <c r="S37" i="6"/>
  <c r="T37" i="6"/>
  <c r="U37" i="6"/>
  <c r="W37" i="6"/>
  <c r="X37" i="6"/>
  <c r="Y37" i="6"/>
  <c r="Z37" i="6"/>
  <c r="AA37" i="6"/>
  <c r="AB37" i="6"/>
  <c r="AH37" i="6"/>
  <c r="AN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BG15" i="8" l="1"/>
  <c r="BG32" i="8"/>
  <c r="AY37" i="6"/>
  <c r="AW37" i="6"/>
  <c r="AX37" i="6"/>
  <c r="AX36" i="6"/>
  <c r="AW33" i="6"/>
  <c r="AX33" i="6"/>
  <c r="AY29" i="6"/>
  <c r="AW29" i="6"/>
  <c r="AX29" i="6"/>
  <c r="AX25" i="6"/>
  <c r="AV25" i="6"/>
  <c r="AY23" i="6"/>
  <c r="Y37" i="8"/>
  <c r="Y36" i="8"/>
  <c r="Y35" i="8"/>
  <c r="Y34" i="8"/>
  <c r="AX35" i="6"/>
  <c r="AV29" i="6"/>
  <c r="AW23" i="6"/>
  <c r="AV37" i="6"/>
  <c r="AV35" i="6"/>
  <c r="AV33" i="6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33" i="8"/>
  <c r="R37" i="8"/>
  <c r="R36" i="8"/>
  <c r="R35" i="8"/>
  <c r="R34" i="8"/>
  <c r="R33" i="8"/>
  <c r="BE19" i="8"/>
  <c r="BE17" i="8"/>
  <c r="BE16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BB15" i="8"/>
  <c r="Y15" i="8"/>
  <c r="BD15" i="8"/>
  <c r="R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T35" i="6" s="1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T23" i="6" s="1"/>
  <c r="AY26" i="6"/>
  <c r="AW26" i="6"/>
  <c r="AX20" i="6"/>
  <c r="AT37" i="6"/>
  <c r="AT25" i="6"/>
  <c r="AX22" i="6"/>
  <c r="AV22" i="6"/>
  <c r="AT31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A16" i="8" s="1"/>
  <c r="BG24" i="8"/>
  <c r="BF24" i="8"/>
  <c r="BD24" i="8"/>
  <c r="BB24" i="8"/>
  <c r="BC26" i="8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A20" i="8" s="1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P18" i="6"/>
  <c r="AT16" i="6"/>
  <c r="AT22" i="6"/>
  <c r="P22" i="6"/>
  <c r="P21" i="6"/>
  <c r="P20" i="6"/>
  <c r="P19" i="6"/>
  <c r="P17" i="6"/>
  <c r="P16" i="6"/>
  <c r="BB37" i="8"/>
  <c r="BB35" i="8"/>
  <c r="BB33" i="8"/>
  <c r="BB31" i="8"/>
  <c r="BA31" i="8" s="1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27" i="6" l="1"/>
  <c r="AT20" i="6"/>
  <c r="AT17" i="6"/>
  <c r="BA24" i="8"/>
  <c r="BA26" i="8"/>
  <c r="BA36" i="8"/>
  <c r="BA30" i="8"/>
  <c r="AT24" i="6"/>
  <c r="BA33" i="8"/>
  <c r="BA17" i="8"/>
  <c r="BA21" i="8"/>
  <c r="BA28" i="8"/>
  <c r="BA35" i="8"/>
  <c r="BA18" i="8"/>
  <c r="BA32" i="8"/>
  <c r="BA34" i="8"/>
  <c r="BA22" i="8"/>
  <c r="BA29" i="8"/>
  <c r="BA37" i="8"/>
  <c r="BA19" i="8"/>
  <c r="BA23" i="8"/>
  <c r="BA25" i="8"/>
  <c r="BA27" i="8"/>
  <c r="BA15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9" i="9" s="1"/>
  <c r="G47" i="9"/>
  <c r="G48" i="9"/>
  <c r="G51" i="9" s="1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R11" i="8" s="1"/>
  <c r="S12" i="8"/>
  <c r="S13" i="8"/>
  <c r="S14" i="8"/>
  <c r="S38" i="8"/>
  <c r="R38" i="8" s="1"/>
  <c r="S39" i="8"/>
  <c r="R39" i="8" s="1"/>
  <c r="S40" i="8"/>
  <c r="R40" i="8" s="1"/>
  <c r="S41" i="8"/>
  <c r="R41" i="8" s="1"/>
  <c r="S42" i="8"/>
  <c r="R42" i="8" s="1"/>
  <c r="S43" i="8"/>
  <c r="R43" i="8" s="1"/>
  <c r="S44" i="8"/>
  <c r="R44" i="8" s="1"/>
  <c r="S45" i="8"/>
  <c r="R45" i="8" s="1"/>
  <c r="S46" i="8"/>
  <c r="R46" i="8" s="1"/>
  <c r="S47" i="8"/>
  <c r="R47" i="8" s="1"/>
  <c r="S48" i="8"/>
  <c r="R48" i="8" s="1"/>
  <c r="S49" i="8"/>
  <c r="R49" i="8" s="1"/>
  <c r="S50" i="8"/>
  <c r="S51" i="8"/>
  <c r="R51" i="8" s="1"/>
  <c r="S52" i="8"/>
  <c r="R52" i="8" s="1"/>
  <c r="S53" i="8"/>
  <c r="R53" i="8" s="1"/>
  <c r="S54" i="8"/>
  <c r="S55" i="8"/>
  <c r="R55" i="8" s="1"/>
  <c r="S56" i="8"/>
  <c r="R56" i="8" s="1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P39" i="6" s="1"/>
  <c r="Q40" i="6"/>
  <c r="Q41" i="6"/>
  <c r="Q42" i="6"/>
  <c r="Q43" i="6"/>
  <c r="Q44" i="6"/>
  <c r="Q45" i="6"/>
  <c r="P45" i="6" s="1"/>
  <c r="Q46" i="6"/>
  <c r="Q47" i="6"/>
  <c r="Q48" i="6"/>
  <c r="Q49" i="6"/>
  <c r="Q50" i="6"/>
  <c r="Q51" i="6"/>
  <c r="Q52" i="6"/>
  <c r="Q53" i="6"/>
  <c r="Q54" i="6"/>
  <c r="Q55" i="6"/>
  <c r="Q9" i="6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25" i="9" s="1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J33" i="9" s="1"/>
  <c r="E8" i="6"/>
  <c r="D30" i="9" s="1"/>
  <c r="AG9" i="8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T51" i="9" s="1"/>
  <c r="S48" i="9"/>
  <c r="S51" i="9" s="1"/>
  <c r="R48" i="9"/>
  <c r="R51" i="9" s="1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 s="1"/>
  <c r="O17" i="9"/>
  <c r="K17" i="9" s="1"/>
  <c r="O16" i="9"/>
  <c r="K16" i="9" s="1"/>
  <c r="O14" i="9"/>
  <c r="K14" i="9" s="1"/>
  <c r="O13" i="9"/>
  <c r="K13" i="9" s="1"/>
  <c r="O11" i="9"/>
  <c r="K11" i="9" s="1"/>
  <c r="U11" i="9" s="1"/>
  <c r="O10" i="9"/>
  <c r="K8" i="9"/>
  <c r="O7" i="9"/>
  <c r="O25" i="9" s="1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AE55" i="8"/>
  <c r="BG55" i="8" s="1"/>
  <c r="AD55" i="8"/>
  <c r="AC55" i="8"/>
  <c r="AB55" i="8"/>
  <c r="AA55" i="8"/>
  <c r="BC55" i="8" s="1"/>
  <c r="Z55" i="8"/>
  <c r="AE54" i="8"/>
  <c r="BG54" i="8" s="1"/>
  <c r="AD54" i="8"/>
  <c r="AC54" i="8"/>
  <c r="BE54" i="8" s="1"/>
  <c r="AB54" i="8"/>
  <c r="BD54" i="8" s="1"/>
  <c r="AA54" i="8"/>
  <c r="Z54" i="8"/>
  <c r="AE53" i="8"/>
  <c r="BG53" i="8" s="1"/>
  <c r="AD53" i="8"/>
  <c r="BF53" i="8" s="1"/>
  <c r="AC53" i="8"/>
  <c r="BE53" i="8" s="1"/>
  <c r="AB53" i="8"/>
  <c r="BD53" i="8" s="1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Y49" i="8" s="1"/>
  <c r="AE48" i="8"/>
  <c r="BG48" i="8" s="1"/>
  <c r="AD48" i="8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Y47" i="8" s="1"/>
  <c r="BE47" i="8"/>
  <c r="AE46" i="8"/>
  <c r="BG46" i="8" s="1"/>
  <c r="AD46" i="8"/>
  <c r="BF46" i="8" s="1"/>
  <c r="AC46" i="8"/>
  <c r="AB46" i="8"/>
  <c r="AA46" i="8"/>
  <c r="Z46" i="8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AD14" i="8"/>
  <c r="BF14" i="8" s="1"/>
  <c r="AC14" i="8"/>
  <c r="BE14" i="8" s="1"/>
  <c r="AB14" i="8"/>
  <c r="BD14" i="8" s="1"/>
  <c r="AA14" i="8"/>
  <c r="Z14" i="8"/>
  <c r="AE13" i="8"/>
  <c r="AD13" i="8"/>
  <c r="AC13" i="8"/>
  <c r="BE13" i="8" s="1"/>
  <c r="AB13" i="8"/>
  <c r="BD13" i="8" s="1"/>
  <c r="AA13" i="8"/>
  <c r="Z13" i="8"/>
  <c r="BB13" i="8" s="1"/>
  <c r="BC13" i="8"/>
  <c r="AE12" i="8"/>
  <c r="BG12" i="8" s="1"/>
  <c r="AD12" i="8"/>
  <c r="BF12" i="8" s="1"/>
  <c r="AC12" i="8"/>
  <c r="BE12" i="8" s="1"/>
  <c r="AB12" i="8"/>
  <c r="BD12" i="8" s="1"/>
  <c r="AA12" i="8"/>
  <c r="BC12" i="8" s="1"/>
  <c r="Z12" i="8"/>
  <c r="AE11" i="8"/>
  <c r="BG11" i="8" s="1"/>
  <c r="AD11" i="8"/>
  <c r="BF11" i="8" s="1"/>
  <c r="AC11" i="8"/>
  <c r="AB11" i="8"/>
  <c r="BD11" i="8" s="1"/>
  <c r="AA11" i="8"/>
  <c r="Z11" i="8"/>
  <c r="AE10" i="8"/>
  <c r="BG10" i="8" s="1"/>
  <c r="AD10" i="8"/>
  <c r="BF10" i="8" s="1"/>
  <c r="AC10" i="8"/>
  <c r="BE10" i="8" s="1"/>
  <c r="AB10" i="8"/>
  <c r="AA10" i="8"/>
  <c r="BC10" i="8" s="1"/>
  <c r="Z10" i="8"/>
  <c r="AZ9" i="8"/>
  <c r="L24" i="9" s="1"/>
  <c r="AY9" i="8"/>
  <c r="AX9" i="8"/>
  <c r="AW9" i="8"/>
  <c r="L15" i="9" s="1"/>
  <c r="AV9" i="8"/>
  <c r="L12" i="9" s="1"/>
  <c r="AU9" i="8"/>
  <c r="AS9" i="8"/>
  <c r="AR9" i="8"/>
  <c r="AQ9" i="8"/>
  <c r="AP9" i="8"/>
  <c r="AO9" i="8"/>
  <c r="AN9" i="8"/>
  <c r="AL9" i="8"/>
  <c r="N24" i="9" s="1"/>
  <c r="AK9" i="8"/>
  <c r="N21" i="9" s="1"/>
  <c r="AJ9" i="8"/>
  <c r="AI9" i="8"/>
  <c r="AH9" i="8"/>
  <c r="N12" i="9" s="1"/>
  <c r="W9" i="8"/>
  <c r="U9" i="8"/>
  <c r="Q9" i="8"/>
  <c r="P9" i="8"/>
  <c r="O9" i="8"/>
  <c r="N9" i="8"/>
  <c r="M9" i="8"/>
  <c r="L9" i="8"/>
  <c r="J9" i="8"/>
  <c r="D24" i="9" s="1"/>
  <c r="J24" i="9" s="1"/>
  <c r="I9" i="8"/>
  <c r="D21" i="9" s="1"/>
  <c r="J21" i="9" s="1"/>
  <c r="H9" i="8"/>
  <c r="D18" i="9" s="1"/>
  <c r="J18" i="9" s="1"/>
  <c r="G9" i="8"/>
  <c r="F9" i="8"/>
  <c r="D12" i="9" s="1"/>
  <c r="J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AV41" i="6" s="1"/>
  <c r="W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D14" i="6"/>
  <c r="AN13" i="6"/>
  <c r="AH13" i="6"/>
  <c r="AB13" i="6"/>
  <c r="AA13" i="6"/>
  <c r="Z13" i="6"/>
  <c r="Y13" i="6"/>
  <c r="AW13" i="6" s="1"/>
  <c r="X13" i="6"/>
  <c r="AV13" i="6" s="1"/>
  <c r="W13" i="6"/>
  <c r="D13" i="6"/>
  <c r="AN12" i="6"/>
  <c r="AH12" i="6"/>
  <c r="AB12" i="6"/>
  <c r="AA12" i="6"/>
  <c r="Z12" i="6"/>
  <c r="Y12" i="6"/>
  <c r="X12" i="6"/>
  <c r="W12" i="6"/>
  <c r="D12" i="6"/>
  <c r="AN11" i="6"/>
  <c r="AH11" i="6"/>
  <c r="AB11" i="6"/>
  <c r="AA11" i="6"/>
  <c r="Z11" i="6"/>
  <c r="AX11" i="6" s="1"/>
  <c r="Y11" i="6"/>
  <c r="AW11" i="6" s="1"/>
  <c r="X11" i="6"/>
  <c r="W11" i="6"/>
  <c r="D11" i="6"/>
  <c r="AN10" i="6"/>
  <c r="AH10" i="6"/>
  <c r="AB10" i="6"/>
  <c r="AA10" i="6"/>
  <c r="Z10" i="6"/>
  <c r="Y10" i="6"/>
  <c r="X10" i="6"/>
  <c r="AV10" i="6" s="1"/>
  <c r="D10" i="6"/>
  <c r="AN9" i="6"/>
  <c r="AH9" i="6"/>
  <c r="AB9" i="6"/>
  <c r="AA9" i="6"/>
  <c r="Z9" i="6"/>
  <c r="X9" i="6"/>
  <c r="AU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J8" i="6" s="1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K126" i="4" s="1"/>
  <c r="E126" i="4"/>
  <c r="F125" i="4"/>
  <c r="E125" i="4"/>
  <c r="F124" i="4"/>
  <c r="E124" i="4"/>
  <c r="F111" i="4"/>
  <c r="E111" i="4"/>
  <c r="F110" i="4"/>
  <c r="E110" i="4"/>
  <c r="F109" i="4"/>
  <c r="AV47" i="6"/>
  <c r="AV46" i="6"/>
  <c r="BB50" i="8"/>
  <c r="BC53" i="8"/>
  <c r="D9" i="9"/>
  <c r="J9" i="9" s="1"/>
  <c r="BB55" i="8"/>
  <c r="K28" i="9"/>
  <c r="M28" i="9" s="1"/>
  <c r="N18" i="9"/>
  <c r="K18" i="9" s="1"/>
  <c r="L21" i="9"/>
  <c r="L9" i="9"/>
  <c r="L18" i="9"/>
  <c r="D15" i="9"/>
  <c r="BC46" i="8"/>
  <c r="BB52" i="8"/>
  <c r="BC54" i="8"/>
  <c r="N15" i="9"/>
  <c r="K15" i="9" s="1"/>
  <c r="Q49" i="9"/>
  <c r="BF13" i="8"/>
  <c r="BG13" i="8"/>
  <c r="BB45" i="8"/>
  <c r="BB40" i="8"/>
  <c r="BC11" i="8"/>
  <c r="T9" i="8"/>
  <c r="BE11" i="8"/>
  <c r="BD40" i="8"/>
  <c r="BF40" i="8"/>
  <c r="D50" i="9"/>
  <c r="BE40" i="8"/>
  <c r="BD48" i="8"/>
  <c r="BF48" i="8"/>
  <c r="BB49" i="8"/>
  <c r="BF49" i="8"/>
  <c r="BG49" i="8"/>
  <c r="D49" i="9"/>
  <c r="AU13" i="6"/>
  <c r="AU39" i="6"/>
  <c r="BB10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B46" i="8"/>
  <c r="BB47" i="8"/>
  <c r="V9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V49" i="6"/>
  <c r="AU15" i="6"/>
  <c r="AU46" i="6"/>
  <c r="AW53" i="6"/>
  <c r="AY53" i="6"/>
  <c r="H48" i="9"/>
  <c r="H51" i="9" s="1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AV11" i="6"/>
  <c r="AV9" i="6"/>
  <c r="AU45" i="6"/>
  <c r="P43" i="6"/>
  <c r="P54" i="6"/>
  <c r="P41" i="6"/>
  <c r="P40" i="6"/>
  <c r="AH8" i="6"/>
  <c r="V10" i="6"/>
  <c r="AV42" i="6"/>
  <c r="V46" i="6"/>
  <c r="V47" i="6"/>
  <c r="K10" i="9"/>
  <c r="M10" i="9" s="1"/>
  <c r="F51" i="9"/>
  <c r="K37" i="9"/>
  <c r="U37" i="9" s="1"/>
  <c r="U8" i="9"/>
  <c r="U28" i="9"/>
  <c r="V11" i="6"/>
  <c r="BB53" i="8"/>
  <c r="BA53" i="8" s="1"/>
  <c r="AA8" i="6"/>
  <c r="BC39" i="8"/>
  <c r="I49" i="9"/>
  <c r="J49" i="9" s="1"/>
  <c r="U10" i="9"/>
  <c r="V51" i="6"/>
  <c r="AV52" i="6"/>
  <c r="AT52" i="6" s="1"/>
  <c r="V9" i="6"/>
  <c r="AU44" i="6"/>
  <c r="V44" i="6"/>
  <c r="P15" i="6"/>
  <c r="R8" i="6"/>
  <c r="AV12" i="6"/>
  <c r="X8" i="6"/>
  <c r="BE55" i="8"/>
  <c r="AX55" i="6"/>
  <c r="P55" i="6"/>
  <c r="AW14" i="6"/>
  <c r="V14" i="6"/>
  <c r="U29" i="9"/>
  <c r="P51" i="6"/>
  <c r="AV51" i="6"/>
  <c r="AW49" i="6"/>
  <c r="AW48" i="6"/>
  <c r="P48" i="6"/>
  <c r="P44" i="6"/>
  <c r="X8" i="7"/>
  <c r="P49" i="6"/>
  <c r="AU10" i="6"/>
  <c r="AV55" i="6"/>
  <c r="AY48" i="6"/>
  <c r="AY47" i="6"/>
  <c r="AX15" i="6"/>
  <c r="AT15" i="6" s="1"/>
  <c r="T8" i="6"/>
  <c r="AN8" i="6"/>
  <c r="BC45" i="8"/>
  <c r="M35" i="9"/>
  <c r="O47" i="9"/>
  <c r="U41" i="9"/>
  <c r="BB43" i="8"/>
  <c r="BA43" i="8" s="1"/>
  <c r="BB41" i="8"/>
  <c r="BA41" i="8" s="1"/>
  <c r="U8" i="6"/>
  <c r="V42" i="6"/>
  <c r="BF45" i="8"/>
  <c r="BD52" i="8"/>
  <c r="AU42" i="6"/>
  <c r="AU48" i="6"/>
  <c r="AT48" i="6" s="1"/>
  <c r="V48" i="6"/>
  <c r="U34" i="9"/>
  <c r="AU47" i="6"/>
  <c r="AU41" i="6"/>
  <c r="AX54" i="6"/>
  <c r="AW46" i="6"/>
  <c r="AX43" i="6"/>
  <c r="AX13" i="6"/>
  <c r="AY10" i="6"/>
  <c r="BF55" i="8"/>
  <c r="BF54" i="8"/>
  <c r="BF51" i="8"/>
  <c r="V45" i="6"/>
  <c r="P42" i="6"/>
  <c r="AX47" i="6"/>
  <c r="AX40" i="6"/>
  <c r="AW10" i="6"/>
  <c r="AW9" i="6"/>
  <c r="BB51" i="8"/>
  <c r="BD55" i="8"/>
  <c r="BD51" i="8"/>
  <c r="BD50" i="8"/>
  <c r="BD46" i="8"/>
  <c r="U31" i="9"/>
  <c r="M31" i="9"/>
  <c r="U13" i="9"/>
  <c r="M13" i="9"/>
  <c r="M38" i="9"/>
  <c r="U38" i="9"/>
  <c r="M42" i="9"/>
  <c r="M11" i="9"/>
  <c r="V43" i="6"/>
  <c r="V53" i="6"/>
  <c r="BB44" i="8"/>
  <c r="AY54" i="6"/>
  <c r="AY40" i="6"/>
  <c r="BB39" i="8"/>
  <c r="BF44" i="8"/>
  <c r="BF42" i="8"/>
  <c r="BF39" i="8"/>
  <c r="BG44" i="8"/>
  <c r="BG38" i="8"/>
  <c r="AU55" i="6"/>
  <c r="AV54" i="6"/>
  <c r="AX51" i="6"/>
  <c r="AV44" i="6"/>
  <c r="AX41" i="6"/>
  <c r="K24" i="9" l="1"/>
  <c r="M24" i="9" s="1"/>
  <c r="K21" i="9"/>
  <c r="M21" i="9" s="1"/>
  <c r="W8" i="6"/>
  <c r="AU12" i="6"/>
  <c r="V12" i="6"/>
  <c r="C7" i="10"/>
  <c r="C7" i="5"/>
  <c r="AS8" i="7"/>
  <c r="M14" i="9"/>
  <c r="U14" i="9"/>
  <c r="M17" i="9"/>
  <c r="U17" i="9"/>
  <c r="U44" i="9"/>
  <c r="K47" i="9"/>
  <c r="M47" i="9" s="1"/>
  <c r="M16" i="9"/>
  <c r="U16" i="9"/>
  <c r="M19" i="9"/>
  <c r="U19" i="9"/>
  <c r="BA39" i="8"/>
  <c r="BA51" i="8"/>
  <c r="Y44" i="8"/>
  <c r="Y46" i="8"/>
  <c r="Y51" i="8"/>
  <c r="Y53" i="8"/>
  <c r="Y55" i="8"/>
  <c r="K7" i="9"/>
  <c r="K26" i="9"/>
  <c r="M26" i="9" s="1"/>
  <c r="O27" i="9"/>
  <c r="O48" i="9"/>
  <c r="M18" i="9"/>
  <c r="K124" i="4"/>
  <c r="K125" i="4"/>
  <c r="K127" i="4"/>
  <c r="O26" i="9"/>
  <c r="O50" i="9" s="1"/>
  <c r="U42" i="9"/>
  <c r="X9" i="8"/>
  <c r="AA9" i="8"/>
  <c r="AE9" i="8"/>
  <c r="AB9" i="8"/>
  <c r="Z9" i="8"/>
  <c r="AD9" i="8"/>
  <c r="P50" i="6"/>
  <c r="AT41" i="6"/>
  <c r="Y8" i="6"/>
  <c r="AY14" i="6"/>
  <c r="AY11" i="6"/>
  <c r="K36" i="9"/>
  <c r="M36" i="9" s="1"/>
  <c r="AX14" i="6"/>
  <c r="AT14" i="6" s="1"/>
  <c r="AX10" i="6"/>
  <c r="AX9" i="6"/>
  <c r="AB8" i="6"/>
  <c r="N30" i="9"/>
  <c r="N48" i="9" s="1"/>
  <c r="K33" i="9"/>
  <c r="M33" i="9" s="1"/>
  <c r="AU11" i="6"/>
  <c r="AT11" i="6" s="1"/>
  <c r="P12" i="6"/>
  <c r="AX12" i="6"/>
  <c r="S8" i="6"/>
  <c r="AW12" i="6"/>
  <c r="BA55" i="8"/>
  <c r="Y39" i="8"/>
  <c r="Y41" i="8"/>
  <c r="Y43" i="8"/>
  <c r="BB48" i="8"/>
  <c r="BA48" i="8" s="1"/>
  <c r="Y48" i="8"/>
  <c r="BA47" i="8"/>
  <c r="BA40" i="8"/>
  <c r="D9" i="8"/>
  <c r="Y38" i="8"/>
  <c r="Y45" i="8"/>
  <c r="Y50" i="8"/>
  <c r="Y52" i="8"/>
  <c r="BB54" i="8"/>
  <c r="BA54" i="8" s="1"/>
  <c r="Y54" i="8"/>
  <c r="BB56" i="8"/>
  <c r="BA56" i="8" s="1"/>
  <c r="Y56" i="8"/>
  <c r="BA44" i="8"/>
  <c r="BA46" i="8"/>
  <c r="BA49" i="8"/>
  <c r="BA45" i="8"/>
  <c r="BA52" i="8"/>
  <c r="BA38" i="8"/>
  <c r="Y40" i="8"/>
  <c r="BB42" i="8"/>
  <c r="BA42" i="8" s="1"/>
  <c r="Y42" i="8"/>
  <c r="BA50" i="8"/>
  <c r="R54" i="8"/>
  <c r="R50" i="8"/>
  <c r="AT9" i="8"/>
  <c r="BB11" i="8"/>
  <c r="AM9" i="8"/>
  <c r="BD10" i="8"/>
  <c r="BA10" i="8" s="1"/>
  <c r="Y14" i="8"/>
  <c r="Y10" i="8"/>
  <c r="BB12" i="8"/>
  <c r="BA12" i="8" s="1"/>
  <c r="Y12" i="8"/>
  <c r="Y13" i="8"/>
  <c r="AC9" i="8"/>
  <c r="BB14" i="8"/>
  <c r="Y11" i="8"/>
  <c r="N9" i="9"/>
  <c r="N27" i="9" s="1"/>
  <c r="AF9" i="8"/>
  <c r="BC14" i="8"/>
  <c r="BC9" i="8" s="1"/>
  <c r="BG14" i="8"/>
  <c r="BG9" i="8" s="1"/>
  <c r="S9" i="8"/>
  <c r="R9" i="8" s="1"/>
  <c r="BA11" i="8"/>
  <c r="K9" i="8"/>
  <c r="R10" i="8"/>
  <c r="R14" i="8"/>
  <c r="R13" i="8"/>
  <c r="BA13" i="8"/>
  <c r="R12" i="8"/>
  <c r="P13" i="6"/>
  <c r="P10" i="6"/>
  <c r="P9" i="6"/>
  <c r="Q8" i="6"/>
  <c r="AY12" i="6"/>
  <c r="P11" i="6"/>
  <c r="P14" i="6"/>
  <c r="AY13" i="6"/>
  <c r="AT13" i="6" s="1"/>
  <c r="AY9" i="6"/>
  <c r="D48" i="9"/>
  <c r="L27" i="9"/>
  <c r="D27" i="9"/>
  <c r="K12" i="9"/>
  <c r="M12" i="9" s="1"/>
  <c r="U23" i="9"/>
  <c r="U26" i="9" s="1"/>
  <c r="U50" i="9" s="1"/>
  <c r="M23" i="9"/>
  <c r="U40" i="9"/>
  <c r="M43" i="9"/>
  <c r="U43" i="9"/>
  <c r="U32" i="9"/>
  <c r="K46" i="9"/>
  <c r="M46" i="9" s="1"/>
  <c r="K45" i="9"/>
  <c r="M45" i="9" s="1"/>
  <c r="S49" i="9"/>
  <c r="P50" i="9"/>
  <c r="M44" i="9"/>
  <c r="G50" i="9"/>
  <c r="K128" i="4"/>
  <c r="K129" i="4"/>
  <c r="K130" i="4"/>
  <c r="K109" i="4"/>
  <c r="V48" i="9"/>
  <c r="V51" i="9" s="1"/>
  <c r="L48" i="9"/>
  <c r="V54" i="6"/>
  <c r="AT43" i="6"/>
  <c r="AT45" i="6"/>
  <c r="V52" i="6"/>
  <c r="V39" i="6"/>
  <c r="AT47" i="6"/>
  <c r="AT53" i="6"/>
  <c r="AZ8" i="7"/>
  <c r="BE9" i="8"/>
  <c r="BF9" i="8"/>
  <c r="M22" i="9"/>
  <c r="O49" i="9"/>
  <c r="P51" i="9"/>
  <c r="U47" i="9"/>
  <c r="U39" i="9"/>
  <c r="U22" i="9"/>
  <c r="I50" i="9"/>
  <c r="J50" i="9" s="1"/>
  <c r="K110" i="4"/>
  <c r="K111" i="4"/>
  <c r="AT10" i="6"/>
  <c r="U46" i="9"/>
  <c r="J45" i="9"/>
  <c r="J15" i="9"/>
  <c r="U15" i="9" s="1"/>
  <c r="M15" i="9"/>
  <c r="U21" i="9"/>
  <c r="U18" i="9"/>
  <c r="AW8" i="6"/>
  <c r="AT46" i="6"/>
  <c r="AT50" i="6"/>
  <c r="AT39" i="6"/>
  <c r="AT42" i="6"/>
  <c r="AX8" i="6"/>
  <c r="AT51" i="6"/>
  <c r="AT55" i="6"/>
  <c r="AT54" i="6"/>
  <c r="D8" i="6"/>
  <c r="Z8" i="6"/>
  <c r="V13" i="6"/>
  <c r="V15" i="6"/>
  <c r="V41" i="6"/>
  <c r="V55" i="6"/>
  <c r="AV8" i="6"/>
  <c r="AT49" i="6"/>
  <c r="AT9" i="6"/>
  <c r="E48" i="9"/>
  <c r="E51" i="9" s="1"/>
  <c r="AT40" i="6"/>
  <c r="AT44" i="6"/>
  <c r="M37" i="9"/>
  <c r="J36" i="9"/>
  <c r="U36" i="9" s="1"/>
  <c r="N51" i="9" l="1"/>
  <c r="U33" i="9"/>
  <c r="O51" i="9"/>
  <c r="U24" i="9"/>
  <c r="K30" i="9"/>
  <c r="K48" i="9" s="1"/>
  <c r="M48" i="9" s="1"/>
  <c r="AU8" i="6"/>
  <c r="AT12" i="6"/>
  <c r="M7" i="9"/>
  <c r="K25" i="9"/>
  <c r="M25" i="9" s="1"/>
  <c r="U7" i="9"/>
  <c r="U25" i="9" s="1"/>
  <c r="Y9" i="8"/>
  <c r="BD9" i="8"/>
  <c r="BB9" i="8"/>
  <c r="V8" i="6"/>
  <c r="P8" i="6"/>
  <c r="BA14" i="8"/>
  <c r="K9" i="9"/>
  <c r="U9" i="9" s="1"/>
  <c r="AY8" i="6"/>
  <c r="U45" i="9"/>
  <c r="U12" i="9"/>
  <c r="J27" i="9"/>
  <c r="L51" i="9"/>
  <c r="K49" i="9"/>
  <c r="M49" i="9" s="1"/>
  <c r="K50" i="9"/>
  <c r="M50" i="9" s="1"/>
  <c r="U49" i="9"/>
  <c r="D51" i="9"/>
  <c r="J30" i="9"/>
  <c r="I48" i="9"/>
  <c r="M30" i="9" l="1"/>
  <c r="U30" i="9"/>
  <c r="U48" i="9" s="1"/>
  <c r="AT8" i="6"/>
  <c r="BA9" i="8"/>
  <c r="M9" i="9"/>
  <c r="K27" i="9"/>
  <c r="M27" i="9" s="1"/>
  <c r="U27" i="9"/>
  <c r="I51" i="9"/>
  <c r="J51" i="9" s="1"/>
  <c r="J57" i="9" s="1"/>
  <c r="J48" i="9"/>
  <c r="U51" i="9" l="1"/>
  <c r="K51" i="9"/>
  <c r="M51" i="9" l="1"/>
  <c r="K75" i="9"/>
  <c r="K57" i="9"/>
</calcChain>
</file>

<file path=xl/sharedStrings.xml><?xml version="1.0" encoding="utf-8"?>
<sst xmlns="http://schemas.openxmlformats.org/spreadsheetml/2006/main" count="1189" uniqueCount="732">
  <si>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</si>
  <si>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</si>
  <si>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</si>
  <si>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</si>
  <si>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</si>
  <si>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</si>
  <si>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</si>
  <si>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</si>
  <si>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</si>
  <si>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</si>
  <si>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</si>
  <si>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</si>
  <si>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</si>
  <si>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</si>
  <si>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</si>
  <si>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</si>
  <si>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</si>
  <si>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</si>
  <si>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</si>
  <si>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</si>
  <si>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</si>
  <si>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</si>
  <si>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</si>
  <si>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</si>
  <si>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</si>
  <si>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</si>
  <si>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</si>
  <si>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</si>
  <si>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</si>
  <si>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</si>
  <si>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</si>
  <si>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</si>
  <si>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</si>
  <si>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</si>
  <si>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</si>
  <si>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</si>
  <si>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</si>
  <si>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</si>
  <si>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</si>
  <si>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</si>
  <si>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</si>
  <si>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</si>
  <si>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</si>
  <si>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</si>
  <si>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</si>
  <si>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</si>
  <si>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</si>
  <si>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</si>
  <si>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</si>
  <si>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</si>
  <si>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</si>
  <si>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</si>
  <si>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</si>
  <si>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</si>
  <si>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</si>
  <si>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</si>
  <si>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</si>
  <si>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</si>
  <si>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</si>
  <si>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</si>
  <si>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</si>
  <si>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</si>
  <si>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</si>
  <si>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</si>
  <si>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</si>
  <si>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</si>
  <si>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</si>
  <si>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</si>
  <si>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</si>
  <si>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</si>
  <si>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</si>
  <si>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</si>
  <si>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</si>
  <si>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</si>
  <si>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</si>
  <si>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</si>
  <si>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</si>
  <si>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</si>
  <si>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</si>
  <si>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</si>
  <si>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</si>
  <si>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</si>
  <si>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</si>
  <si>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</si>
  <si>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</si>
  <si>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</si>
  <si>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</si>
  <si>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</si>
  <si>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</si>
  <si>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</si>
  <si>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</si>
  <si>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</si>
  <si>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</si>
  <si>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</si>
  <si>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</si>
  <si>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</si>
  <si>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</si>
  <si>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</si>
  <si>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</si>
  <si>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</si>
  <si>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</si>
  <si>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</si>
  <si>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</si>
  <si>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</si>
  <si>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</si>
  <si>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</si>
  <si>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</si>
  <si>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</si>
  <si>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</si>
  <si>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</si>
  <si>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</si>
  <si>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</si>
  <si>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</si>
  <si>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</si>
  <si>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</si>
  <si>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</si>
  <si>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</si>
  <si>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</si>
  <si>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</si>
  <si>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</si>
  <si>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</si>
  <si>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</si>
  <si>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</si>
  <si>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</si>
  <si>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</si>
  <si>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Съставил: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</si>
  <si>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</si>
  <si>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</si>
  <si>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</si>
  <si>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</si>
  <si>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</si>
  <si>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</si>
  <si>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</si>
  <si>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</si>
  <si>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</si>
  <si>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</si>
  <si>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</si>
  <si>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</si>
  <si>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</si>
  <si>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</si>
  <si>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</si>
  <si>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</si>
  <si>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</si>
  <si>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</si>
  <si>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</si>
  <si>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</si>
  <si>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</si>
  <si>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</si>
  <si>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</si>
  <si>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</si>
  <si>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</si>
  <si>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</si>
  <si>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</si>
  <si>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</si>
  <si>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</si>
  <si>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</si>
  <si>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</si>
  <si>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</si>
  <si>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</si>
  <si>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</si>
  <si>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</si>
  <si>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</si>
  <si>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</si>
  <si>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</si>
  <si>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</si>
  <si>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</si>
  <si>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</si>
  <si>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</si>
  <si>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</si>
  <si>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</si>
  <si>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</si>
  <si>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</si>
  <si>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</si>
  <si>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</si>
  <si>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</si>
  <si>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</si>
  <si>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</si>
  <si>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</si>
  <si>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</si>
  <si>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</si>
  <si>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</si>
  <si>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</si>
  <si>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</si>
  <si>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</si>
  <si>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</si>
  <si>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</si>
  <si>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</si>
  <si>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</si>
  <si>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</si>
  <si>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</si>
  <si>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</si>
  <si>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</si>
  <si>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</si>
  <si>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</si>
  <si>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</si>
  <si>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</si>
  <si>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</si>
  <si>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</si>
  <si>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</si>
  <si>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</si>
  <si>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</si>
  <si>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</si>
  <si>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</si>
  <si>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</si>
  <si>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</si>
  <si>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</si>
  <si>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</si>
  <si>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</si>
  <si>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</si>
  <si>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</si>
  <si>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</si>
  <si>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</si>
  <si>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</si>
  <si>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</si>
  <si>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</si>
  <si>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</si>
  <si>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Съдебен администратор: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</si>
  <si>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</si>
  <si>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</si>
  <si>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</si>
  <si>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</si>
  <si>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</si>
  <si>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</si>
  <si>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</si>
  <si>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</si>
  <si>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</si>
  <si>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</si>
  <si>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</si>
  <si>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</si>
  <si>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</si>
  <si>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</si>
  <si>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</si>
  <si>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</si>
  <si>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</si>
  <si>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</si>
  <si>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</si>
  <si>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</si>
  <si>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</si>
  <si>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</si>
  <si>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</si>
  <si>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</si>
  <si>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</si>
  <si>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</si>
  <si>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</si>
  <si>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</si>
  <si>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</si>
  <si>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</si>
  <si>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</si>
  <si>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</si>
  <si>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</si>
  <si>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</si>
  <si>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</si>
  <si>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</si>
  <si>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</si>
  <si>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</si>
  <si>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</si>
  <si>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</si>
  <si>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</si>
  <si>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</si>
  <si>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</si>
  <si>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</si>
  <si>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</si>
  <si>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</si>
  <si>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</si>
  <si>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</si>
  <si>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</si>
  <si>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</si>
  <si>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</si>
  <si>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</si>
  <si>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</si>
  <si>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</si>
  <si>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</si>
  <si>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</si>
  <si>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</si>
  <si>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</si>
  <si>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</si>
  <si>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</si>
  <si>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</si>
  <si>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</si>
  <si>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</si>
  <si>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</si>
  <si>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</si>
  <si>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</si>
  <si>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</si>
  <si>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</si>
  <si>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</si>
  <si>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</si>
  <si>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</si>
  <si>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</si>
  <si>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</si>
  <si>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</si>
  <si>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</si>
  <si>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</si>
  <si>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</si>
  <si>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</si>
  <si>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</si>
  <si>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</si>
  <si>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</si>
  <si>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</si>
  <si>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</si>
  <si>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</si>
  <si>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</si>
  <si>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</si>
  <si>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</si>
  <si>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</si>
  <si>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</si>
  <si>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</si>
  <si>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</si>
  <si>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</si>
  <si>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</si>
  <si>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</si>
  <si>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</si>
  <si>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</si>
  <si>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</si>
  <si>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</si>
  <si>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</si>
  <si>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</si>
  <si>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</si>
  <si>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</si>
  <si>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</si>
  <si>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</si>
  <si>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</si>
  <si>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</si>
  <si>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</si>
  <si>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</si>
  <si>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</si>
  <si>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</si>
  <si>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</si>
  <si>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</si>
  <si>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</si>
  <si>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</si>
  <si>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</si>
  <si>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</si>
  <si>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</si>
  <si>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</si>
  <si>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</si>
  <si>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</si>
  <si>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</si>
  <si>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</si>
  <si>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</si>
  <si>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</si>
  <si>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</si>
  <si>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</si>
  <si>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</si>
  <si>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</si>
  <si>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</si>
  <si>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</si>
  <si>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</si>
  <si>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</si>
  <si>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</si>
  <si>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</si>
  <si>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</si>
  <si>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</si>
  <si>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</si>
  <si>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</si>
  <si>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</si>
  <si>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</si>
  <si>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</si>
  <si>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</si>
  <si>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</si>
  <si>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От решените дела /кол. 10/ с ненаписани мотиви към присъдата  с изтекъл  30-дневен срок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</si>
  <si>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</si>
  <si>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</si>
  <si>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</si>
  <si>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</si>
  <si>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</si>
  <si>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</si>
  <si>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</si>
  <si>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</si>
  <si>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</si>
  <si>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</si>
  <si>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</si>
  <si>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</si>
  <si>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</si>
  <si>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</si>
  <si>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</si>
  <si>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</si>
  <si>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</si>
  <si>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</si>
  <si>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</si>
  <si>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</si>
  <si>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</si>
  <si>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</si>
  <si>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</si>
  <si>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</si>
  <si>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</si>
  <si>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</si>
  <si>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</si>
  <si>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</si>
  <si>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</si>
  <si>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</si>
  <si>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</si>
  <si>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</si>
  <si>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</si>
  <si>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</si>
  <si>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</si>
  <si>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</si>
  <si>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</si>
  <si>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</si>
  <si>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</si>
  <si>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</si>
  <si>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</si>
  <si>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</si>
  <si>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</si>
  <si>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</si>
  <si>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</si>
  <si>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</si>
  <si>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</si>
  <si>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</si>
  <si>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</si>
  <si>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</si>
  <si>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</si>
  <si>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</si>
  <si>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</si>
  <si>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</si>
  <si>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</si>
  <si>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</si>
  <si>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</si>
  <si>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</si>
  <si>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</si>
  <si>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</si>
  <si>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</si>
  <si>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</si>
  <si>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</si>
  <si>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</si>
  <si>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</si>
  <si>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</si>
  <si>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</si>
  <si>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</si>
  <si>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</si>
  <si>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</si>
  <si>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</si>
  <si>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</si>
  <si>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</si>
  <si>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</si>
  <si>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</si>
  <si>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</si>
  <si>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</si>
  <si>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</si>
  <si>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</si>
  <si>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</si>
  <si>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</si>
  <si>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</si>
  <si>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</si>
  <si>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</si>
  <si>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</si>
  <si>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</si>
  <si>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</si>
  <si>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</si>
  <si>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</si>
  <si>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</si>
  <si>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</si>
  <si>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</si>
  <si>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</si>
  <si>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</si>
  <si>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</si>
  <si>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</si>
  <si>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</si>
  <si>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</si>
  <si>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</si>
  <si>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</si>
  <si>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</si>
  <si>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</si>
  <si>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</si>
  <si>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</si>
  <si>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</si>
  <si>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</si>
  <si>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</si>
  <si>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</si>
  <si>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</si>
  <si>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</si>
  <si>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</si>
  <si>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</si>
  <si>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</si>
  <si>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</si>
  <si>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</si>
  <si>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</si>
  <si>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</si>
  <si>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</si>
  <si>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</si>
  <si>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</si>
  <si>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</si>
  <si>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</si>
  <si>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</si>
  <si>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</si>
  <si>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</si>
  <si>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</si>
  <si>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</si>
  <si>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</si>
  <si>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</si>
  <si>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</si>
  <si>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</si>
  <si>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</si>
  <si>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</si>
  <si>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</si>
  <si>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</si>
  <si>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</si>
  <si>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</si>
  <si>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</si>
  <si>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</si>
  <si>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</si>
  <si>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</si>
  <si>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</si>
  <si>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</si>
  <si>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</si>
  <si>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</si>
  <si>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</si>
  <si>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</si>
  <si>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</si>
  <si>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</si>
  <si>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</si>
  <si>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</si>
  <si>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</si>
  <si>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</si>
  <si>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</si>
  <si>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</si>
  <si>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</si>
  <si>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</si>
  <si>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</si>
  <si>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</si>
  <si>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</si>
  <si>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</si>
  <si>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</si>
  <si>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</si>
  <si>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</si>
  <si>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</si>
  <si>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</si>
  <si>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</si>
  <si>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</si>
  <si>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</si>
  <si>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</si>
  <si>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</si>
  <si>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</si>
  <si>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</si>
  <si>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</si>
  <si>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</si>
  <si>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</si>
  <si>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</si>
  <si>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</si>
  <si>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</si>
  <si>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</si>
  <si>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</si>
  <si>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</si>
  <si>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</si>
  <si>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</si>
  <si>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</si>
  <si>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</si>
  <si>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</si>
  <si>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</si>
  <si>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</si>
  <si>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</si>
  <si>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</si>
  <si>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</si>
  <si>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</si>
  <si>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</si>
  <si>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</si>
  <si>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</si>
  <si>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</si>
  <si>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</si>
  <si>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</si>
  <si>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</si>
  <si>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</si>
  <si>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</si>
  <si>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</si>
  <si>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</si>
  <si>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</si>
  <si>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</si>
  <si>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</si>
  <si>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</si>
  <si>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</si>
  <si>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</si>
  <si>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</si>
  <si>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</si>
  <si>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</si>
  <si>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</si>
  <si>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</si>
  <si>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</si>
  <si>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</si>
  <si>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</si>
  <si>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</si>
  <si>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</si>
  <si>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</si>
  <si>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</si>
  <si>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</si>
  <si>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</si>
  <si>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</si>
  <si>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</si>
  <si>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</si>
  <si>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</si>
  <si>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</si>
  <si>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</si>
  <si>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</si>
  <si>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</si>
  <si>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</si>
  <si>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</si>
  <si>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</si>
  <si>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</si>
  <si>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</si>
  <si>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</si>
  <si>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</si>
  <si>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</si>
  <si>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</si>
  <si>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</si>
  <si>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</si>
  <si>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</si>
  <si>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</si>
  <si>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</si>
  <si>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</si>
  <si>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</si>
  <si>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</si>
  <si>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</si>
  <si>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</si>
  <si>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</si>
  <si>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</si>
  <si>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</si>
  <si>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</si>
  <si>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</si>
  <si>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</si>
  <si>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</si>
  <si>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</si>
  <si>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</si>
  <si>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</si>
  <si>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</si>
  <si>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</si>
  <si>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</si>
  <si>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</si>
  <si>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</si>
  <si>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</si>
  <si>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</si>
  <si>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</si>
  <si>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</si>
  <si>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</si>
  <si>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</si>
  <si>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</si>
  <si>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</si>
  <si>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</si>
  <si>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</si>
  <si>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</si>
  <si>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</si>
  <si>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</si>
  <si>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</si>
  <si>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</si>
  <si>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</si>
  <si>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</si>
  <si>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</si>
  <si>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</si>
  <si>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</si>
  <si>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</si>
  <si>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</si>
  <si>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</si>
  <si>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</si>
  <si>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</si>
  <si>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</si>
  <si>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</si>
  <si>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</si>
  <si>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</si>
  <si>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</si>
  <si>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</si>
  <si>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</si>
  <si>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</si>
  <si>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</si>
  <si>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</si>
  <si>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</si>
  <si>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</si>
  <si>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</si>
  <si>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</si>
  <si>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</si>
  <si>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</si>
  <si>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</si>
  <si>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</si>
  <si>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</si>
  <si>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</si>
  <si>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</si>
  <si>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</si>
  <si>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</si>
  <si>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</si>
  <si>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</si>
  <si>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</si>
  <si>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</si>
  <si>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</si>
  <si>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</si>
  <si>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</si>
  <si>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</si>
  <si>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</si>
  <si>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</si>
  <si>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</si>
  <si>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</si>
  <si>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</si>
  <si>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</si>
  <si>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</si>
  <si>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</si>
  <si>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</si>
  <si>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</si>
  <si>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</si>
  <si>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</si>
  <si>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ВАЛЕРИ В. СЪБЕВ</t>
  </si>
  <si>
    <t>ЕВГЕНИ М. УЗУНОВ</t>
  </si>
  <si>
    <t>ЙОРДАНКА Г. МАЙСКА-ИВАНОВА</t>
  </si>
  <si>
    <t>МАРИЯ М. БЕРБЕРОВА-ГЕОРГИЕВА</t>
  </si>
  <si>
    <t>НИНА Р. МОЛЛОВА-БЕЛЧЕВА</t>
  </si>
  <si>
    <t>ПЕТЪР С. ПЕТРОВ</t>
  </si>
  <si>
    <t>месеца на 20 17   г.</t>
  </si>
  <si>
    <t>Несебър</t>
  </si>
  <si>
    <t>Изготвил:Сист.адм. И.Тодорова</t>
  </si>
  <si>
    <t>Адм. секретар</t>
  </si>
  <si>
    <t>Телефон:055445927</t>
  </si>
  <si>
    <t>/Пепа Недева/</t>
  </si>
  <si>
    <t>/Евгени Узунов/</t>
  </si>
  <si>
    <t>e-mail:rsnesebar@gmail.com</t>
  </si>
  <si>
    <t>Дата:15.01.2018г.</t>
  </si>
  <si>
    <t>Съставил: Сист.админ.Иванка Тодорова</t>
  </si>
  <si>
    <t>Административен секретар:</t>
  </si>
  <si>
    <t>Пепа Недева</t>
  </si>
  <si>
    <t>тел:055445927</t>
  </si>
  <si>
    <t>град:Несебър</t>
  </si>
  <si>
    <t>Евгени Узунов</t>
  </si>
  <si>
    <t>дата:.15.01.2018г.</t>
  </si>
  <si>
    <t>Изготвил:сист.админ. И.Тодорова</t>
  </si>
  <si>
    <t>дата</t>
  </si>
  <si>
    <t>Сист.админ.И.Тодорова</t>
  </si>
  <si>
    <t>месеца на 2017   г.</t>
  </si>
  <si>
    <t>месеца на 2017г.</t>
  </si>
  <si>
    <t>Справка за дейността на съдиите в РАЙОНЕН СЪД гр.Несебър</t>
  </si>
  <si>
    <t>за   12 месеца на 2017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</si>
  <si>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гр.Несебър през 12 месеца на 2017 г. </t>
  </si>
  <si>
    <t>за   12 месеца на 2017 г.   (ГРАЖДАНСКИ  ДЕЛА)</t>
  </si>
  <si>
    <t xml:space="preserve">Справка за резултатите от върнати обжалвани и протестирани ГРАЖДАНСКИ и ТЪРГОВСКИ дела на съдиите
от РАЙОНЕН СЪД гр. Несебър  през 12 месеца на 2017 г.            </t>
  </si>
  <si>
    <t xml:space="preserve">Справка за резултатите от върнати обжалвани и протестирани АДМИНИСТРАТИВНИ дела на съдиите
от РАЙОНЕН СЪД гр.Несебър през 12 месеца на 2017 г.            </t>
  </si>
  <si>
    <t>АТАНАСКА А. АТАНАСОВА</t>
  </si>
  <si>
    <t>ПЛАМЕНА Н. СЪБЕВА</t>
  </si>
  <si>
    <t>тел.:055445927</t>
  </si>
  <si>
    <t>15.01.2018г.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</si>
</sst>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5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40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5" fillId="2" borderId="0" xfId="0" applyFont="1" applyFill="1" applyBorder="1"/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9" fontId="3" fillId="4" borderId="33" xfId="7" applyFont="1" applyFill="1" applyBorder="1" applyAlignment="1" applyProtection="1">
      <alignment horizontal="center" vertical="center" wrapText="1"/>
    </xf>
    <xf numFmtId="9" fontId="3" fillId="4" borderId="34" xfId="7" applyFont="1" applyFill="1" applyBorder="1" applyAlignment="1" applyProtection="1">
      <alignment horizontal="center" vertical="center" wrapText="1"/>
    </xf>
    <xf numFmtId="9" fontId="3" fillId="4" borderId="35" xfId="7" applyFont="1" applyFill="1" applyBorder="1" applyAlignment="1" applyProtection="1">
      <alignment horizontal="center" vertical="center" wrapText="1"/>
    </xf>
    <xf numFmtId="9" fontId="3" fillId="4" borderId="43" xfId="7" applyFont="1" applyFill="1" applyBorder="1" applyAlignment="1" applyProtection="1">
      <alignment horizontal="center" vertical="center" wrapText="1"/>
    </xf>
    <xf numFmtId="9" fontId="3" fillId="4" borderId="45" xfId="7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0" xfId="0" applyNumberFormat="1" applyFont="1" applyFill="1" applyAlignment="1" applyProtection="1">
      <protection locked="0"/>
    </xf>
    <xf numFmtId="0" fontId="13" fillId="6" borderId="0" xfId="0" applyNumberFormat="1" applyFont="1" applyFill="1" applyBorder="1" applyAlignment="1" applyProtection="1">
      <protection locked="0"/>
    </xf>
    <xf numFmtId="0" fontId="4" fillId="0" borderId="0" xfId="0" applyNumberFormat="1" applyFont="1" applyProtection="1">
      <protection locked="0"/>
    </xf>
    <xf numFmtId="0" fontId="13" fillId="0" borderId="0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left" vertical="justify"/>
    </xf>
    <xf numFmtId="49" fontId="4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Protection="1"/>
    <xf numFmtId="0" fontId="4" fillId="0" borderId="0" xfId="0" applyFont="1" applyProtection="1">
      <protection locked="0"/>
    </xf>
    <xf numFmtId="0" fontId="4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4" fillId="0" borderId="20" xfId="0" applyNumberFormat="1" applyFont="1" applyFill="1" applyBorder="1" applyProtection="1">
      <protection locked="0"/>
    </xf>
    <xf numFmtId="0" fontId="0" fillId="0" borderId="20" xfId="0" applyBorder="1"/>
    <xf numFmtId="0" fontId="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vertical="justify"/>
    </xf>
    <xf numFmtId="0" fontId="4" fillId="0" borderId="0" xfId="0" applyNumberFormat="1" applyFont="1" applyProtection="1"/>
    <xf numFmtId="0" fontId="4" fillId="0" borderId="0" xfId="0" applyNumberFormat="1" applyFont="1" applyFill="1" applyProtection="1"/>
    <xf numFmtId="0" fontId="4" fillId="0" borderId="0" xfId="0" applyNumberFormat="1" applyFont="1" applyBorder="1" applyProtection="1"/>
    <xf numFmtId="0" fontId="13" fillId="0" borderId="0" xfId="0" applyNumberFormat="1" applyFont="1" applyFill="1" applyAlignment="1" applyProtection="1">
      <protection locked="0"/>
    </xf>
    <xf numFmtId="0" fontId="4" fillId="0" borderId="0" xfId="4" applyNumberFormat="1" applyFont="1" applyProtection="1"/>
    <xf numFmtId="49" fontId="18" fillId="0" borderId="49" xfId="4" applyNumberFormat="1" applyFont="1" applyBorder="1" applyAlignment="1" applyProtection="1">
      <alignment horizontal="center"/>
    </xf>
    <xf numFmtId="0" fontId="18" fillId="0" borderId="0" xfId="4" applyNumberFormat="1" applyFont="1" applyBorder="1" applyProtection="1"/>
    <xf numFmtId="0" fontId="18" fillId="0" borderId="0" xfId="4" applyNumberFormat="1" applyFont="1" applyBorder="1" applyAlignment="1" applyProtection="1">
      <alignment horizontal="center"/>
    </xf>
    <xf numFmtId="0" fontId="19" fillId="0" borderId="0" xfId="4" applyNumberFormat="1" applyFont="1" applyProtection="1"/>
    <xf numFmtId="0" fontId="18" fillId="0" borderId="0" xfId="4" applyNumberFormat="1" applyFont="1" applyBorder="1" applyAlignment="1" applyProtection="1">
      <alignment horizontal="center" textRotation="90"/>
    </xf>
    <xf numFmtId="0" fontId="4" fillId="0" borderId="0" xfId="4" applyNumberFormat="1" applyFont="1" applyProtection="1">
      <protection locked="0"/>
    </xf>
    <xf numFmtId="0" fontId="18" fillId="0" borderId="20" xfId="4" applyNumberFormat="1" applyFont="1" applyBorder="1" applyAlignment="1" applyProtection="1">
      <alignment horizontal="center"/>
    </xf>
    <xf numFmtId="0" fontId="4" fillId="0" borderId="20" xfId="4" applyNumberFormat="1" applyFont="1" applyFill="1" applyBorder="1" applyProtection="1"/>
    <xf numFmtId="0" fontId="4" fillId="0" borderId="0" xfId="4" applyNumberFormat="1" applyFont="1" applyFill="1" applyProtection="1">
      <protection locked="0"/>
    </xf>
    <xf numFmtId="0" fontId="18" fillId="0" borderId="20" xfId="4" applyNumberFormat="1" applyFont="1" applyBorder="1" applyProtection="1"/>
    <xf numFmtId="49" fontId="18" fillId="0" borderId="0" xfId="4" applyNumberFormat="1" applyFont="1" applyBorder="1" applyProtection="1"/>
    <xf numFmtId="1" fontId="13" fillId="0" borderId="0" xfId="4" applyNumberFormat="1" applyFont="1" applyFill="1" applyBorder="1" applyProtection="1"/>
    <xf numFmtId="0" fontId="18" fillId="0" borderId="0" xfId="4" applyNumberFormat="1" applyFont="1" applyProtection="1"/>
    <xf numFmtId="1" fontId="4" fillId="0" borderId="0" xfId="4" applyNumberFormat="1" applyFont="1" applyFill="1" applyBorder="1" applyProtection="1"/>
    <xf numFmtId="0" fontId="18" fillId="0" borderId="18" xfId="4" applyNumberFormat="1" applyFont="1" applyBorder="1" applyAlignment="1" applyProtection="1"/>
    <xf numFmtId="0" fontId="18" fillId="0" borderId="20" xfId="4" applyNumberFormat="1" applyFont="1" applyBorder="1" applyAlignment="1" applyProtection="1">
      <alignment horizontal="justify"/>
    </xf>
    <xf numFmtId="0" fontId="4" fillId="0" borderId="20" xfId="4" applyNumberFormat="1" applyFont="1" applyFill="1" applyBorder="1" applyAlignment="1" applyProtection="1">
      <alignment horizontal="center"/>
    </xf>
    <xf numFmtId="0" fontId="18" fillId="0" borderId="20" xfId="4" applyNumberFormat="1" applyFont="1" applyBorder="1" applyAlignment="1" applyProtection="1">
      <alignment wrapText="1"/>
    </xf>
    <xf numFmtId="0" fontId="19" fillId="0" borderId="0" xfId="4" applyNumberFormat="1" applyFont="1" applyBorder="1" applyProtection="1"/>
    <xf numFmtId="0" fontId="4" fillId="0" borderId="0" xfId="4" applyProtection="1">
      <protection locked="0"/>
    </xf>
    <xf numFmtId="0" fontId="13" fillId="0" borderId="0" xfId="4" applyNumberFormat="1" applyFont="1" applyFill="1" applyAlignment="1" applyProtection="1">
      <protection locked="0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0" fillId="0" borderId="17" xfId="0" applyBorder="1"/>
    <xf numFmtId="0" fontId="4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4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4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4" fillId="5" borderId="1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/>
    <xf numFmtId="0" fontId="17" fillId="0" borderId="0" xfId="0" applyFont="1" applyAlignment="1" applyProtection="1"/>
    <xf numFmtId="0" fontId="21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Alignment="1" applyProtection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0" fillId="0" borderId="59" xfId="0" applyBorder="1"/>
    <xf numFmtId="0" fontId="4" fillId="0" borderId="20" xfId="0" applyFont="1" applyBorder="1" applyAlignment="1" applyProtection="1">
      <alignment vertical="center" wrapText="1"/>
    </xf>
    <xf numFmtId="0" fontId="0" fillId="0" borderId="60" xfId="0" applyBorder="1"/>
    <xf numFmtId="0" fontId="4" fillId="5" borderId="12" xfId="0" applyFont="1" applyFill="1" applyBorder="1" applyAlignment="1" applyProtection="1">
      <alignment vertical="center" wrapText="1"/>
    </xf>
    <xf numFmtId="0" fontId="0" fillId="5" borderId="11" xfId="0" applyFill="1" applyBorder="1"/>
    <xf numFmtId="0" fontId="0" fillId="5" borderId="57" xfId="0" applyFill="1" applyBorder="1"/>
    <xf numFmtId="0" fontId="17" fillId="0" borderId="0" xfId="0" applyFont="1"/>
    <xf numFmtId="0" fontId="0" fillId="0" borderId="22" xfId="0" applyBorder="1"/>
    <xf numFmtId="0" fontId="0" fillId="0" borderId="13" xfId="0" applyBorder="1"/>
    <xf numFmtId="1" fontId="0" fillId="0" borderId="0" xfId="0" applyNumberFormat="1"/>
    <xf numFmtId="0" fontId="7" fillId="2" borderId="0" xfId="0" applyFont="1" applyFill="1" applyBorder="1"/>
    <xf numFmtId="164" fontId="8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11" fillId="2" borderId="0" xfId="0" applyFont="1" applyFill="1" applyBorder="1"/>
    <xf numFmtId="1" fontId="4" fillId="0" borderId="40" xfId="4" applyNumberFormat="1" applyFont="1" applyFill="1" applyBorder="1" applyProtection="1">
      <protection locked="0"/>
    </xf>
    <xf numFmtId="0" fontId="4" fillId="0" borderId="20" xfId="3" applyNumberFormat="1" applyFont="1" applyFill="1" applyBorder="1" applyProtection="1">
      <protection locked="0"/>
    </xf>
    <xf numFmtId="1" fontId="3" fillId="4" borderId="41" xfId="0" applyNumberFormat="1" applyFont="1" applyFill="1" applyBorder="1" applyAlignment="1" applyProtection="1">
      <alignment horizontal="center" vertical="center" wrapText="1"/>
    </xf>
    <xf numFmtId="0" fontId="7" fillId="2" borderId="61" xfId="0" applyFont="1" applyFill="1" applyBorder="1"/>
    <xf numFmtId="0" fontId="11" fillId="2" borderId="62" xfId="0" applyFont="1" applyFill="1" applyBorder="1"/>
    <xf numFmtId="0" fontId="7" fillId="2" borderId="63" xfId="0" applyFont="1" applyFill="1" applyBorder="1"/>
    <xf numFmtId="0" fontId="7" fillId="2" borderId="64" xfId="0" applyFont="1" applyFill="1" applyBorder="1"/>
    <xf numFmtId="0" fontId="10" fillId="2" borderId="64" xfId="0" applyFont="1" applyFill="1" applyBorder="1"/>
    <xf numFmtId="0" fontId="7" fillId="2" borderId="65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  <protection locked="0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3" fillId="9" borderId="12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3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3" fillId="5" borderId="49" xfId="0" applyFont="1" applyFill="1" applyBorder="1" applyAlignment="1">
      <alignment horizontal="left" vertical="center" wrapText="1"/>
    </xf>
    <xf numFmtId="0" fontId="13" fillId="3" borderId="0" xfId="4" applyNumberFormat="1" applyFont="1" applyFill="1" applyAlignment="1" applyProtection="1">
      <alignment vertical="center"/>
      <protection locked="0"/>
    </xf>
    <xf numFmtId="0" fontId="13" fillId="6" borderId="0" xfId="4" applyNumberFormat="1" applyFont="1" applyFill="1" applyAlignment="1" applyProtection="1">
      <alignment vertical="center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Protection="1">
      <protection locked="0"/>
    </xf>
    <xf numFmtId="0" fontId="4" fillId="0" borderId="0" xfId="6"/>
    <xf numFmtId="0" fontId="13" fillId="0" borderId="0" xfId="6" applyFont="1"/>
    <xf numFmtId="0" fontId="13" fillId="0" borderId="0" xfId="6" applyFont="1" applyAlignment="1">
      <alignment vertical="center" wrapText="1"/>
    </xf>
    <xf numFmtId="0" fontId="13" fillId="5" borderId="23" xfId="6" applyFont="1" applyFill="1" applyBorder="1" applyAlignment="1" applyProtection="1">
      <alignment horizontal="center" vertical="center" wrapText="1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18" xfId="6" applyFont="1" applyBorder="1" applyAlignment="1">
      <alignment horizontal="center" vertical="center"/>
    </xf>
    <xf numFmtId="16" fontId="13" fillId="0" borderId="18" xfId="6" applyNumberFormat="1" applyFont="1" applyBorder="1" applyAlignment="1">
      <alignment horizontal="center" vertical="center"/>
    </xf>
    <xf numFmtId="0" fontId="13" fillId="0" borderId="55" xfId="6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4" fillId="5" borderId="17" xfId="6" applyFill="1" applyBorder="1"/>
    <xf numFmtId="0" fontId="13" fillId="5" borderId="59" xfId="6" applyFont="1" applyFill="1" applyBorder="1" applyAlignment="1">
      <alignment horizontal="left" vertical="center" wrapText="1"/>
    </xf>
    <xf numFmtId="0" fontId="4" fillId="5" borderId="15" xfId="6" applyFont="1" applyFill="1" applyBorder="1" applyAlignment="1" applyProtection="1">
      <alignment vertical="center" wrapText="1"/>
    </xf>
    <xf numFmtId="0" fontId="4" fillId="5" borderId="20" xfId="6" applyFont="1" applyFill="1" applyBorder="1" applyAlignment="1" applyProtection="1">
      <alignment vertical="center" wrapText="1"/>
    </xf>
    <xf numFmtId="0" fontId="4" fillId="5" borderId="20" xfId="6" applyFill="1" applyBorder="1"/>
    <xf numFmtId="0" fontId="4" fillId="5" borderId="49" xfId="6" applyFill="1" applyBorder="1"/>
    <xf numFmtId="0" fontId="4" fillId="0" borderId="26" xfId="6" applyBorder="1"/>
    <xf numFmtId="0" fontId="4" fillId="0" borderId="58" xfId="6" applyBorder="1"/>
    <xf numFmtId="0" fontId="4" fillId="5" borderId="24" xfId="6" applyFont="1" applyFill="1" applyBorder="1" applyAlignment="1" applyProtection="1">
      <alignment vertical="center" wrapText="1"/>
    </xf>
    <xf numFmtId="0" fontId="4" fillId="0" borderId="25" xfId="6" applyFont="1" applyFill="1" applyBorder="1" applyAlignment="1" applyProtection="1">
      <alignment vertical="center" wrapText="1"/>
    </xf>
    <xf numFmtId="0" fontId="4" fillId="0" borderId="56" xfId="6" applyFont="1" applyFill="1" applyBorder="1" applyAlignment="1" applyProtection="1">
      <alignment vertical="center" wrapText="1"/>
    </xf>
    <xf numFmtId="0" fontId="4" fillId="0" borderId="17" xfId="6" applyBorder="1"/>
    <xf numFmtId="0" fontId="4" fillId="0" borderId="59" xfId="6" applyBorder="1"/>
    <xf numFmtId="0" fontId="4" fillId="0" borderId="20" xfId="6" applyFont="1" applyFill="1" applyBorder="1" applyAlignment="1" applyProtection="1">
      <alignment vertical="center" wrapText="1"/>
    </xf>
    <xf numFmtId="0" fontId="4" fillId="0" borderId="20" xfId="6" applyBorder="1"/>
    <xf numFmtId="0" fontId="4" fillId="0" borderId="49" xfId="6" applyBorder="1"/>
    <xf numFmtId="0" fontId="4" fillId="0" borderId="59" xfId="6" applyFont="1" applyBorder="1"/>
    <xf numFmtId="0" fontId="4" fillId="0" borderId="31" xfId="6" applyBorder="1"/>
    <xf numFmtId="0" fontId="4" fillId="0" borderId="60" xfId="6" applyBorder="1"/>
    <xf numFmtId="0" fontId="4" fillId="5" borderId="12" xfId="6" applyFont="1" applyFill="1" applyBorder="1" applyAlignment="1" applyProtection="1">
      <alignment vertical="center" wrapText="1"/>
    </xf>
    <xf numFmtId="0" fontId="4" fillId="0" borderId="11" xfId="6" applyFont="1" applyFill="1" applyBorder="1" applyAlignment="1" applyProtection="1">
      <alignment vertical="center" wrapText="1"/>
    </xf>
    <xf numFmtId="0" fontId="4" fillId="0" borderId="57" xfId="6" applyFont="1" applyFill="1" applyBorder="1" applyAlignment="1" applyProtection="1">
      <alignment vertical="center" wrapText="1"/>
    </xf>
    <xf numFmtId="0" fontId="4" fillId="0" borderId="0" xfId="6" applyBorder="1"/>
    <xf numFmtId="0" fontId="4" fillId="0" borderId="0" xfId="6" applyFont="1" applyFill="1" applyBorder="1" applyAlignment="1" applyProtection="1">
      <alignment vertical="center" wrapText="1"/>
    </xf>
    <xf numFmtId="0" fontId="13" fillId="0" borderId="0" xfId="6" applyFont="1" applyFill="1" applyAlignment="1" applyProtection="1">
      <alignment horizontal="left"/>
    </xf>
    <xf numFmtId="0" fontId="13" fillId="0" borderId="0" xfId="6" applyFont="1" applyFill="1" applyAlignment="1" applyProtection="1">
      <protection locked="0"/>
    </xf>
    <xf numFmtId="0" fontId="13" fillId="0" borderId="0" xfId="6" applyFont="1" applyAlignment="1" applyProtection="1"/>
    <xf numFmtId="0" fontId="21" fillId="0" borderId="0" xfId="6" applyFont="1" applyAlignment="1" applyProtection="1">
      <alignment horizontal="left"/>
      <protection locked="0"/>
    </xf>
    <xf numFmtId="0" fontId="20" fillId="0" borderId="0" xfId="6" applyFont="1" applyFill="1" applyAlignment="1" applyProtection="1">
      <alignment horizontal="right"/>
    </xf>
    <xf numFmtId="0" fontId="20" fillId="0" borderId="0" xfId="6" applyFont="1" applyAlignment="1" applyProtection="1"/>
    <xf numFmtId="0" fontId="20" fillId="0" borderId="0" xfId="6" applyFont="1" applyFill="1" applyAlignment="1" applyProtection="1">
      <protection locked="0"/>
    </xf>
    <xf numFmtId="0" fontId="4" fillId="0" borderId="0" xfId="6" applyFont="1" applyProtection="1">
      <protection locked="0"/>
    </xf>
    <xf numFmtId="0" fontId="13" fillId="0" borderId="0" xfId="6" applyFont="1" applyProtection="1">
      <protection locked="0"/>
    </xf>
    <xf numFmtId="0" fontId="17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82" xfId="0" applyFont="1" applyFill="1" applyBorder="1" applyAlignment="1" applyProtection="1">
      <alignment horizontal="center" vertical="center" wrapText="1"/>
      <protection locked="0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9" borderId="84" xfId="0" applyFont="1" applyFill="1" applyBorder="1" applyAlignment="1" applyProtection="1">
      <alignment horizontal="center" vertical="center" wrapText="1"/>
      <protection locked="0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</xf>
    <xf numFmtId="1" fontId="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7" xfId="0" applyFont="1" applyFill="1" applyBorder="1" applyAlignment="1" applyProtection="1">
      <alignment horizontal="center" vertical="center" wrapText="1"/>
      <protection locked="0"/>
    </xf>
    <xf numFmtId="0" fontId="3" fillId="9" borderId="55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1" fontId="3" fillId="10" borderId="13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" fontId="3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5" xfId="0" applyFont="1" applyFill="1" applyBorder="1" applyAlignment="1" applyProtection="1">
      <alignment horizontal="center" vertical="center" wrapText="1"/>
    </xf>
    <xf numFmtId="0" fontId="3" fillId="4" borderId="81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6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13" borderId="12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4" fillId="0" borderId="0" xfId="4" applyNumberFormat="1" applyFont="1" applyFill="1" applyAlignment="1" applyProtection="1">
      <alignment horizontal="left"/>
      <protection locked="0"/>
    </xf>
    <xf numFmtId="0" fontId="18" fillId="0" borderId="20" xfId="4" applyNumberFormat="1" applyFont="1" applyBorder="1" applyAlignme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 applyProtection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3" fillId="0" borderId="84" xfId="0" applyNumberFormat="1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2" fontId="3" fillId="4" borderId="21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 vertical="center" wrapText="1"/>
    </xf>
    <xf numFmtId="2" fontId="3" fillId="4" borderId="1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3" fillId="4" borderId="68" xfId="0" applyNumberFormat="1" applyFont="1" applyFill="1" applyBorder="1" applyAlignment="1" applyProtection="1">
      <alignment horizontal="center" vertical="center" wrapText="1"/>
    </xf>
    <xf numFmtId="2" fontId="3" fillId="4" borderId="16" xfId="0" applyNumberFormat="1" applyFont="1" applyFill="1" applyBorder="1" applyAlignment="1" applyProtection="1">
      <alignment horizontal="center" vertical="center" wrapText="1"/>
    </xf>
    <xf numFmtId="2" fontId="3" fillId="4" borderId="59" xfId="0" applyNumberFormat="1" applyFont="1" applyFill="1" applyBorder="1" applyAlignment="1" applyProtection="1">
      <alignment horizontal="center" vertical="center" wrapText="1"/>
    </xf>
    <xf numFmtId="2" fontId="3" fillId="4" borderId="17" xfId="0" applyNumberFormat="1" applyFont="1" applyFill="1" applyBorder="1" applyAlignment="1" applyProtection="1">
      <alignment horizontal="center" vertical="center" wrapText="1"/>
    </xf>
    <xf numFmtId="2" fontId="3" fillId="4" borderId="60" xfId="0" applyNumberFormat="1" applyFont="1" applyFill="1" applyBorder="1" applyAlignment="1" applyProtection="1">
      <alignment horizontal="center" vertical="center" wrapText="1"/>
    </xf>
    <xf numFmtId="2" fontId="3" fillId="4" borderId="3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Protection="1"/>
    <xf numFmtId="0" fontId="4" fillId="0" borderId="0" xfId="0" applyFont="1" applyProtection="1"/>
    <xf numFmtId="0" fontId="13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3" applyBorder="1" applyProtection="1"/>
    <xf numFmtId="0" fontId="4" fillId="0" borderId="0" xfId="0" applyNumberFormat="1" applyFont="1" applyFill="1" applyBorder="1" applyProtection="1"/>
    <xf numFmtId="0" fontId="4" fillId="0" borderId="0" xfId="0" applyNumberFormat="1" applyFont="1" applyFill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4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Alignment="1" applyProtection="1">
      <alignment horizontal="right"/>
    </xf>
    <xf numFmtId="0" fontId="0" fillId="0" borderId="20" xfId="0" applyBorder="1" applyProtection="1">
      <protection locked="0"/>
    </xf>
    <xf numFmtId="0" fontId="4" fillId="0" borderId="20" xfId="3" applyBorder="1" applyProtection="1">
      <protection locked="0"/>
    </xf>
    <xf numFmtId="0" fontId="4" fillId="0" borderId="0" xfId="4" applyNumberFormat="1" applyFont="1" applyBorder="1" applyProtection="1"/>
    <xf numFmtId="0" fontId="4" fillId="0" borderId="0" xfId="4" applyNumberFormat="1" applyFont="1" applyFill="1" applyBorder="1" applyProtection="1"/>
    <xf numFmtId="0" fontId="13" fillId="0" borderId="0" xfId="4" applyNumberFormat="1" applyFont="1" applyBorder="1" applyAlignment="1" applyProtection="1">
      <alignment horizontal="center"/>
    </xf>
    <xf numFmtId="0" fontId="4" fillId="0" borderId="0" xfId="4" applyNumberFormat="1" applyFont="1" applyFill="1" applyProtection="1"/>
    <xf numFmtId="0" fontId="4" fillId="0" borderId="0" xfId="4" applyProtection="1"/>
    <xf numFmtId="0" fontId="16" fillId="0" borderId="0" xfId="4" applyFont="1" applyFill="1" applyProtection="1"/>
    <xf numFmtId="0" fontId="1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13" fillId="0" borderId="0" xfId="4" applyNumberFormat="1" applyFont="1" applyAlignment="1" applyProtection="1">
      <protection locked="0"/>
    </xf>
    <xf numFmtId="0" fontId="24" fillId="2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6" fillId="2" borderId="0" xfId="8" applyFont="1" applyFill="1" applyBorder="1" applyAlignment="1" applyProtection="1"/>
    <xf numFmtId="0" fontId="34" fillId="5" borderId="0" xfId="0" applyFont="1" applyFill="1"/>
    <xf numFmtId="0" fontId="19" fillId="14" borderId="20" xfId="4" applyNumberFormat="1" applyFont="1" applyFill="1" applyBorder="1" applyAlignment="1" applyProtection="1">
      <alignment horizontal="center"/>
    </xf>
    <xf numFmtId="0" fontId="13" fillId="14" borderId="20" xfId="4" applyNumberFormat="1" applyFont="1" applyFill="1" applyBorder="1" applyProtection="1"/>
    <xf numFmtId="0" fontId="41" fillId="14" borderId="9" xfId="0" applyFont="1" applyFill="1" applyBorder="1" applyAlignment="1" applyProtection="1">
      <alignment horizontal="center" vertical="center" wrapText="1"/>
    </xf>
    <xf numFmtId="0" fontId="41" fillId="14" borderId="10" xfId="0" applyFont="1" applyFill="1" applyBorder="1" applyAlignment="1" applyProtection="1">
      <alignment horizontal="center" vertical="center" wrapText="1"/>
    </xf>
    <xf numFmtId="0" fontId="41" fillId="14" borderId="48" xfId="0" applyFont="1" applyFill="1" applyBorder="1" applyAlignment="1" applyProtection="1">
      <alignment horizontal="center" vertical="center" wrapText="1"/>
    </xf>
    <xf numFmtId="0" fontId="41" fillId="14" borderId="28" xfId="0" applyFont="1" applyFill="1" applyBorder="1" applyAlignment="1" applyProtection="1">
      <alignment horizontal="center" vertical="center" wrapText="1"/>
    </xf>
    <xf numFmtId="0" fontId="41" fillId="14" borderId="78" xfId="0" applyFont="1" applyFill="1" applyBorder="1" applyAlignment="1" applyProtection="1">
      <alignment horizontal="center" vertical="center" wrapText="1"/>
    </xf>
    <xf numFmtId="0" fontId="41" fillId="14" borderId="44" xfId="0" applyFont="1" applyFill="1" applyBorder="1" applyAlignment="1" applyProtection="1">
      <alignment horizontal="center" vertical="center" wrapText="1"/>
    </xf>
    <xf numFmtId="0" fontId="41" fillId="14" borderId="79" xfId="0" applyFont="1" applyFill="1" applyBorder="1" applyAlignment="1" applyProtection="1">
      <alignment horizontal="center" vertical="center" wrapText="1"/>
    </xf>
    <xf numFmtId="0" fontId="41" fillId="14" borderId="6" xfId="0" applyFont="1" applyFill="1" applyBorder="1" applyAlignment="1" applyProtection="1">
      <alignment horizontal="center" vertical="center" wrapText="1"/>
    </xf>
    <xf numFmtId="0" fontId="41" fillId="14" borderId="36" xfId="0" applyFont="1" applyFill="1" applyBorder="1" applyAlignment="1" applyProtection="1">
      <alignment horizontal="center" vertical="center" wrapText="1"/>
    </xf>
    <xf numFmtId="0" fontId="41" fillId="14" borderId="2" xfId="0" applyFont="1" applyFill="1" applyBorder="1" applyAlignment="1" applyProtection="1">
      <alignment horizontal="center" vertical="center" wrapText="1"/>
    </xf>
    <xf numFmtId="0" fontId="41" fillId="14" borderId="32" xfId="0" applyFont="1" applyFill="1" applyBorder="1" applyAlignment="1" applyProtection="1">
      <alignment horizontal="center" vertical="center" wrapText="1"/>
    </xf>
    <xf numFmtId="0" fontId="4" fillId="0" borderId="20" xfId="4" applyNumberFormat="1" applyFont="1" applyBorder="1" applyAlignment="1" applyProtection="1">
      <alignment horizontal="center" vertical="center" textRotation="90"/>
    </xf>
    <xf numFmtId="0" fontId="13" fillId="15" borderId="20" xfId="4" applyNumberFormat="1" applyFont="1" applyFill="1" applyBorder="1" applyAlignment="1" applyProtection="1">
      <alignment horizontal="center" vertical="center" textRotation="90"/>
    </xf>
    <xf numFmtId="0" fontId="44" fillId="0" borderId="0" xfId="0" applyFont="1" applyAlignment="1"/>
    <xf numFmtId="0" fontId="13" fillId="0" borderId="0" xfId="0" applyFont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5" fillId="0" borderId="0" xfId="0" applyFont="1" applyFill="1"/>
    <xf numFmtId="49" fontId="18" fillId="0" borderId="49" xfId="4" applyNumberFormat="1" applyFont="1" applyFill="1" applyBorder="1" applyAlignment="1" applyProtection="1">
      <alignment horizontal="center"/>
    </xf>
    <xf numFmtId="49" fontId="45" fillId="14" borderId="15" xfId="4" applyNumberFormat="1" applyFont="1" applyFill="1" applyBorder="1" applyAlignment="1" applyProtection="1">
      <alignment horizontal="left" vertical="center" wrapText="1"/>
    </xf>
    <xf numFmtId="49" fontId="19" fillId="9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/>
    </xf>
    <xf numFmtId="49" fontId="18" fillId="0" borderId="49" xfId="4" applyNumberFormat="1" applyFont="1" applyBorder="1" applyAlignment="1" applyProtection="1">
      <alignment horizontal="center" wrapText="1"/>
    </xf>
    <xf numFmtId="49" fontId="18" fillId="0" borderId="15" xfId="4" applyNumberFormat="1" applyFont="1" applyBorder="1" applyAlignment="1" applyProtection="1">
      <alignment horizontal="left" vertical="center" wrapText="1" indent="1"/>
    </xf>
    <xf numFmtId="49" fontId="18" fillId="0" borderId="15" xfId="4" applyNumberFormat="1" applyFont="1" applyFill="1" applyBorder="1" applyAlignment="1" applyProtection="1">
      <alignment horizontal="left" vertical="center" wrapText="1"/>
    </xf>
    <xf numFmtId="49" fontId="18" fillId="0" borderId="49" xfId="4" applyNumberFormat="1" applyFont="1" applyFill="1" applyBorder="1" applyAlignment="1" applyProtection="1">
      <alignment horizontal="center" wrapText="1"/>
    </xf>
    <xf numFmtId="49" fontId="18" fillId="0" borderId="15" xfId="4" applyNumberFormat="1" applyFont="1" applyFill="1" applyBorder="1" applyAlignment="1" applyProtection="1">
      <alignment horizontal="left" vertical="center" wrapText="1" indent="1"/>
    </xf>
    <xf numFmtId="0" fontId="18" fillId="0" borderId="15" xfId="4" applyNumberFormat="1" applyFont="1" applyBorder="1" applyAlignment="1" applyProtection="1">
      <alignment horizontal="left" indent="1"/>
    </xf>
    <xf numFmtId="0" fontId="18" fillId="0" borderId="15" xfId="4" applyNumberFormat="1" applyFont="1" applyBorder="1" applyAlignment="1" applyProtection="1">
      <alignment horizontal="left" vertical="center" wrapText="1" indent="1"/>
    </xf>
    <xf numFmtId="49" fontId="19" fillId="9" borderId="49" xfId="4" applyNumberFormat="1" applyFont="1" applyFill="1" applyBorder="1" applyAlignment="1" applyProtection="1">
      <alignment horizontal="center"/>
    </xf>
    <xf numFmtId="49" fontId="19" fillId="9" borderId="49" xfId="4" applyNumberFormat="1" applyFont="1" applyFill="1" applyBorder="1" applyAlignment="1" applyProtection="1">
      <alignment horizontal="center" vertical="center"/>
    </xf>
    <xf numFmtId="49" fontId="18" fillId="2" borderId="49" xfId="4" applyNumberFormat="1" applyFont="1" applyFill="1" applyBorder="1" applyAlignment="1" applyProtection="1">
      <alignment horizontal="center"/>
    </xf>
    <xf numFmtId="49" fontId="45" fillId="14" borderId="23" xfId="4" applyNumberFormat="1" applyFont="1" applyFill="1" applyBorder="1" applyAlignment="1" applyProtection="1">
      <alignment horizontal="left" vertical="center" wrapText="1"/>
    </xf>
    <xf numFmtId="49" fontId="19" fillId="9" borderId="55" xfId="4" applyNumberFormat="1" applyFont="1" applyFill="1" applyBorder="1" applyAlignment="1" applyProtection="1">
      <alignment horizontal="center"/>
    </xf>
    <xf numFmtId="49" fontId="19" fillId="16" borderId="54" xfId="4" applyNumberFormat="1" applyFont="1" applyFill="1" applyBorder="1" applyAlignment="1" applyProtection="1">
      <alignment horizontal="center"/>
    </xf>
    <xf numFmtId="0" fontId="46" fillId="14" borderId="24" xfId="4" applyNumberFormat="1" applyFont="1" applyFill="1" applyBorder="1" applyAlignment="1" applyProtection="1"/>
    <xf numFmtId="49" fontId="19" fillId="9" borderId="56" xfId="4" applyNumberFormat="1" applyFont="1" applyFill="1" applyBorder="1" applyAlignment="1" applyProtection="1">
      <alignment horizontal="center"/>
    </xf>
    <xf numFmtId="0" fontId="46" fillId="14" borderId="15" xfId="4" applyNumberFormat="1" applyFont="1" applyFill="1" applyBorder="1" applyAlignment="1" applyProtection="1"/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48" fillId="16" borderId="50" xfId="4" applyNumberFormat="1" applyFont="1" applyFill="1" applyBorder="1" applyAlignment="1" applyProtection="1">
      <alignment horizontal="left" vertical="center" wrapText="1"/>
    </xf>
    <xf numFmtId="1" fontId="44" fillId="16" borderId="50" xfId="4" applyNumberFormat="1" applyFont="1" applyFill="1" applyBorder="1" applyProtection="1"/>
    <xf numFmtId="1" fontId="44" fillId="16" borderId="51" xfId="4" applyNumberFormat="1" applyFont="1" applyFill="1" applyBorder="1" applyProtection="1"/>
    <xf numFmtId="1" fontId="49" fillId="0" borderId="15" xfId="5" applyNumberFormat="1" applyFont="1" applyFill="1" applyBorder="1" applyAlignment="1" applyProtection="1">
      <alignment horizontal="right"/>
      <protection locked="0"/>
    </xf>
    <xf numFmtId="1" fontId="49" fillId="0" borderId="20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  <protection locked="0"/>
    </xf>
    <xf numFmtId="1" fontId="49" fillId="0" borderId="49" xfId="5" applyNumberFormat="1" applyFont="1" applyFill="1" applyBorder="1" applyAlignment="1" applyProtection="1">
      <alignment horizontal="right"/>
      <protection locked="0"/>
    </xf>
    <xf numFmtId="49" fontId="49" fillId="0" borderId="15" xfId="5" applyNumberFormat="1" applyFont="1" applyFill="1" applyBorder="1" applyAlignment="1" applyProtection="1">
      <alignment horizontal="right"/>
      <protection locked="0"/>
    </xf>
    <xf numFmtId="49" fontId="49" fillId="0" borderId="20" xfId="5" applyNumberFormat="1" applyFont="1" applyFill="1" applyBorder="1" applyAlignment="1" applyProtection="1">
      <alignment horizontal="right"/>
    </xf>
    <xf numFmtId="1" fontId="49" fillId="16" borderId="20" xfId="5" applyNumberFormat="1" applyFont="1" applyFill="1" applyBorder="1" applyProtection="1"/>
    <xf numFmtId="1" fontId="44" fillId="16" borderId="20" xfId="4" applyNumberFormat="1" applyFont="1" applyFill="1" applyBorder="1" applyProtection="1"/>
    <xf numFmtId="1" fontId="44" fillId="16" borderId="18" xfId="4" applyNumberFormat="1" applyFont="1" applyFill="1" applyBorder="1" applyProtection="1"/>
    <xf numFmtId="1" fontId="44" fillId="16" borderId="25" xfId="4" applyNumberFormat="1" applyFont="1" applyFill="1" applyBorder="1" applyProtection="1"/>
    <xf numFmtId="1" fontId="49" fillId="16" borderId="49" xfId="4" applyNumberFormat="1" applyFont="1" applyFill="1" applyBorder="1" applyProtection="1"/>
    <xf numFmtId="1" fontId="13" fillId="16" borderId="20" xfId="4" applyNumberFormat="1" applyFont="1" applyFill="1" applyBorder="1" applyProtection="1"/>
    <xf numFmtId="1" fontId="4" fillId="16" borderId="20" xfId="4" applyNumberFormat="1" applyFont="1" applyFill="1" applyBorder="1" applyProtection="1"/>
    <xf numFmtId="0" fontId="42" fillId="14" borderId="20" xfId="4" applyNumberFormat="1" applyFont="1" applyFill="1" applyBorder="1" applyProtection="1"/>
    <xf numFmtId="49" fontId="19" fillId="9" borderId="20" xfId="4" applyNumberFormat="1" applyFont="1" applyFill="1" applyBorder="1" applyAlignment="1" applyProtection="1">
      <alignment horizontal="center" vertical="center"/>
    </xf>
    <xf numFmtId="0" fontId="18" fillId="0" borderId="20" xfId="4" applyNumberFormat="1" applyFont="1" applyFill="1" applyBorder="1" applyProtection="1"/>
    <xf numFmtId="49" fontId="18" fillId="0" borderId="20" xfId="4" applyNumberFormat="1" applyFont="1" applyBorder="1" applyAlignment="1" applyProtection="1">
      <alignment horizontal="center" vertical="center"/>
    </xf>
    <xf numFmtId="0" fontId="18" fillId="0" borderId="20" xfId="4" applyNumberFormat="1" applyFont="1" applyFill="1" applyBorder="1" applyAlignment="1" applyProtection="1">
      <alignment horizontal="left" indent="1"/>
    </xf>
    <xf numFmtId="0" fontId="18" fillId="12" borderId="20" xfId="4" applyNumberFormat="1" applyFont="1" applyFill="1" applyBorder="1" applyAlignment="1" applyProtection="1">
      <alignment horizontal="justify"/>
    </xf>
    <xf numFmtId="0" fontId="18" fillId="12" borderId="20" xfId="4" applyNumberFormat="1" applyFont="1" applyFill="1" applyBorder="1" applyAlignment="1" applyProtection="1">
      <alignment horizontal="center"/>
    </xf>
    <xf numFmtId="49" fontId="18" fillId="12" borderId="20" xfId="4" applyNumberFormat="1" applyFont="1" applyFill="1" applyBorder="1" applyProtection="1"/>
    <xf numFmtId="0" fontId="18" fillId="12" borderId="20" xfId="4" applyNumberFormat="1" applyFont="1" applyFill="1" applyBorder="1" applyProtection="1"/>
    <xf numFmtId="1" fontId="44" fillId="16" borderId="20" xfId="5" applyNumberFormat="1" applyFont="1" applyFill="1" applyBorder="1" applyProtection="1"/>
    <xf numFmtId="1" fontId="44" fillId="16" borderId="49" xfId="4" applyNumberFormat="1" applyFont="1" applyFill="1" applyBorder="1" applyProtection="1"/>
    <xf numFmtId="1" fontId="44" fillId="16" borderId="18" xfId="5" applyNumberFormat="1" applyFont="1" applyFill="1" applyBorder="1" applyProtection="1"/>
    <xf numFmtId="1" fontId="44" fillId="16" borderId="55" xfId="4" applyNumberFormat="1" applyFont="1" applyFill="1" applyBorder="1" applyProtection="1"/>
    <xf numFmtId="1" fontId="44" fillId="16" borderId="51" xfId="5" applyNumberFormat="1" applyFont="1" applyFill="1" applyBorder="1" applyProtection="1"/>
    <xf numFmtId="1" fontId="44" fillId="16" borderId="52" xfId="4" applyNumberFormat="1" applyFont="1" applyFill="1" applyBorder="1" applyProtection="1"/>
    <xf numFmtId="1" fontId="44" fillId="16" borderId="25" xfId="5" applyNumberFormat="1" applyFont="1" applyFill="1" applyBorder="1" applyProtection="1"/>
    <xf numFmtId="1" fontId="44" fillId="16" borderId="56" xfId="4" applyNumberFormat="1" applyFont="1" applyFill="1" applyBorder="1" applyProtection="1"/>
    <xf numFmtId="1" fontId="44" fillId="0" borderId="25" xfId="5" applyNumberFormat="1" applyFont="1" applyFill="1" applyBorder="1" applyAlignment="1" applyProtection="1">
      <alignment horizontal="right"/>
      <protection locked="0"/>
    </xf>
    <xf numFmtId="1" fontId="44" fillId="0" borderId="56" xfId="5" applyNumberFormat="1" applyFont="1" applyFill="1" applyBorder="1" applyAlignment="1" applyProtection="1">
      <alignment horizontal="right"/>
      <protection locked="0"/>
    </xf>
    <xf numFmtId="1" fontId="44" fillId="0" borderId="49" xfId="5" applyNumberFormat="1" applyFont="1" applyFill="1" applyBorder="1" applyAlignment="1" applyProtection="1">
      <alignment horizontal="right"/>
      <protection locked="0"/>
    </xf>
    <xf numFmtId="49" fontId="44" fillId="0" borderId="23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  <protection locked="0"/>
    </xf>
    <xf numFmtId="49" fontId="44" fillId="0" borderId="18" xfId="5" applyNumberFormat="1" applyFont="1" applyFill="1" applyBorder="1" applyAlignment="1" applyProtection="1">
      <alignment horizontal="right"/>
    </xf>
    <xf numFmtId="1" fontId="44" fillId="0" borderId="55" xfId="5" applyNumberFormat="1" applyFont="1" applyFill="1" applyBorder="1" applyAlignment="1" applyProtection="1">
      <alignment horizontal="right"/>
      <protection locked="0"/>
    </xf>
    <xf numFmtId="1" fontId="44" fillId="16" borderId="51" xfId="4" applyNumberFormat="1" applyFont="1" applyFill="1" applyBorder="1" applyAlignment="1" applyProtection="1">
      <alignment horizontal="right"/>
    </xf>
    <xf numFmtId="49" fontId="45" fillId="14" borderId="24" xfId="4" applyNumberFormat="1" applyFont="1" applyFill="1" applyBorder="1" applyAlignment="1" applyProtection="1">
      <alignment horizontal="left" vertical="center" wrapText="1"/>
    </xf>
    <xf numFmtId="49" fontId="19" fillId="9" borderId="56" xfId="4" applyNumberFormat="1" applyFont="1" applyFill="1" applyBorder="1" applyAlignment="1" applyProtection="1">
      <alignment horizontal="center" wrapText="1"/>
    </xf>
    <xf numFmtId="0" fontId="42" fillId="12" borderId="50" xfId="4" applyNumberFormat="1" applyFont="1" applyFill="1" applyBorder="1" applyAlignment="1" applyProtection="1">
      <alignment horizontal="center"/>
    </xf>
    <xf numFmtId="0" fontId="42" fillId="12" borderId="52" xfId="4" applyNumberFormat="1" applyFont="1" applyFill="1" applyBorder="1" applyAlignment="1" applyProtection="1">
      <alignment horizontal="center"/>
    </xf>
    <xf numFmtId="0" fontId="42" fillId="12" borderId="51" xfId="4" applyNumberFormat="1" applyFont="1" applyFill="1" applyBorder="1" applyAlignment="1" applyProtection="1">
      <alignment horizontal="center"/>
    </xf>
    <xf numFmtId="1" fontId="44" fillId="16" borderId="50" xfId="5" applyNumberFormat="1" applyFont="1" applyFill="1" applyBorder="1" applyProtection="1"/>
    <xf numFmtId="1" fontId="44" fillId="16" borderId="52" xfId="5" applyNumberFormat="1" applyFont="1" applyFill="1" applyBorder="1" applyProtection="1"/>
    <xf numFmtId="49" fontId="13" fillId="9" borderId="82" xfId="0" applyNumberFormat="1" applyFont="1" applyFill="1" applyBorder="1" applyAlignment="1" applyProtection="1">
      <alignment horizontal="center" vertical="center"/>
    </xf>
    <xf numFmtId="49" fontId="4" fillId="0" borderId="67" xfId="0" applyNumberFormat="1" applyFont="1" applyFill="1" applyBorder="1" applyAlignment="1" applyProtection="1">
      <alignment horizontal="center" vertical="center"/>
    </xf>
    <xf numFmtId="49" fontId="13" fillId="9" borderId="67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0" fontId="26" fillId="14" borderId="50" xfId="0" applyNumberFormat="1" applyFont="1" applyFill="1" applyBorder="1" applyAlignment="1" applyProtection="1">
      <alignment horizontal="center"/>
    </xf>
    <xf numFmtId="0" fontId="26" fillId="14" borderId="54" xfId="0" applyNumberFormat="1" applyFont="1" applyFill="1" applyBorder="1" applyAlignment="1" applyProtection="1">
      <alignment horizontal="center"/>
    </xf>
    <xf numFmtId="0" fontId="26" fillId="14" borderId="51" xfId="0" applyNumberFormat="1" applyFont="1" applyFill="1" applyBorder="1" applyAlignment="1" applyProtection="1">
      <alignment horizontal="center"/>
    </xf>
    <xf numFmtId="0" fontId="26" fillId="14" borderId="52" xfId="0" applyNumberFormat="1" applyFont="1" applyFill="1" applyBorder="1" applyAlignment="1" applyProtection="1">
      <alignment horizontal="center"/>
    </xf>
    <xf numFmtId="0" fontId="26" fillId="14" borderId="86" xfId="0" applyNumberFormat="1" applyFont="1" applyFill="1" applyBorder="1" applyAlignment="1" applyProtection="1">
      <alignment horizontal="center"/>
    </xf>
    <xf numFmtId="0" fontId="26" fillId="14" borderId="48" xfId="0" applyNumberFormat="1" applyFont="1" applyFill="1" applyBorder="1" applyAlignment="1" applyProtection="1">
      <alignment horizontal="center"/>
    </xf>
    <xf numFmtId="49" fontId="4" fillId="17" borderId="54" xfId="0" applyNumberFormat="1" applyFont="1" applyFill="1" applyBorder="1" applyAlignment="1" applyProtection="1">
      <alignment horizontal="center"/>
    </xf>
    <xf numFmtId="1" fontId="13" fillId="17" borderId="50" xfId="0" applyNumberFormat="1" applyFont="1" applyFill="1" applyBorder="1" applyProtection="1"/>
    <xf numFmtId="1" fontId="13" fillId="17" borderId="51" xfId="0" applyNumberFormat="1" applyFont="1" applyFill="1" applyBorder="1" applyProtection="1"/>
    <xf numFmtId="1" fontId="13" fillId="17" borderId="52" xfId="0" applyNumberFormat="1" applyFont="1" applyFill="1" applyBorder="1" applyProtection="1"/>
    <xf numFmtId="1" fontId="4" fillId="17" borderId="25" xfId="2" applyNumberFormat="1" applyFont="1" applyFill="1" applyBorder="1" applyProtection="1"/>
    <xf numFmtId="1" fontId="13" fillId="17" borderId="56" xfId="0" applyNumberFormat="1" applyFont="1" applyFill="1" applyBorder="1" applyProtection="1"/>
    <xf numFmtId="1" fontId="13" fillId="17" borderId="40" xfId="0" applyNumberFormat="1" applyFont="1" applyFill="1" applyBorder="1" applyProtection="1"/>
    <xf numFmtId="1" fontId="4" fillId="17" borderId="20" xfId="2" applyNumberFormat="1" applyFont="1" applyFill="1" applyBorder="1" applyProtection="1"/>
    <xf numFmtId="1" fontId="13" fillId="17" borderId="49" xfId="0" applyNumberFormat="1" applyFont="1" applyFill="1" applyBorder="1" applyProtection="1"/>
    <xf numFmtId="1" fontId="13" fillId="17" borderId="38" xfId="0" applyNumberFormat="1" applyFont="1" applyFill="1" applyBorder="1" applyProtection="1"/>
    <xf numFmtId="1" fontId="4" fillId="17" borderId="11" xfId="2" applyNumberFormat="1" applyFont="1" applyFill="1" applyBorder="1" applyProtection="1"/>
    <xf numFmtId="1" fontId="13" fillId="17" borderId="57" xfId="0" applyNumberFormat="1" applyFont="1" applyFill="1" applyBorder="1" applyProtection="1"/>
    <xf numFmtId="1" fontId="13" fillId="17" borderId="46" xfId="0" applyNumberFormat="1" applyFont="1" applyFill="1" applyBorder="1" applyProtection="1"/>
    <xf numFmtId="1" fontId="13" fillId="17" borderId="26" xfId="0" applyNumberFormat="1" applyFont="1" applyFill="1" applyBorder="1" applyProtection="1"/>
    <xf numFmtId="1" fontId="13" fillId="17" borderId="17" xfId="0" applyNumberFormat="1" applyFont="1" applyFill="1" applyBorder="1" applyProtection="1"/>
    <xf numFmtId="1" fontId="13" fillId="17" borderId="27" xfId="0" applyNumberFormat="1" applyFont="1" applyFill="1" applyBorder="1" applyProtection="1"/>
    <xf numFmtId="0" fontId="50" fillId="17" borderId="80" xfId="0" applyNumberFormat="1" applyFont="1" applyFill="1" applyBorder="1" applyAlignment="1" applyProtection="1">
      <alignment horizontal="left" vertical="justify" wrapText="1"/>
    </xf>
    <xf numFmtId="0" fontId="1" fillId="0" borderId="67" xfId="0" applyNumberFormat="1" applyFont="1" applyBorder="1" applyAlignment="1" applyProtection="1">
      <alignment horizontal="left" vertical="center" wrapText="1" indent="1"/>
    </xf>
    <xf numFmtId="0" fontId="4" fillId="0" borderId="67" xfId="0" applyNumberFormat="1" applyFont="1" applyBorder="1" applyAlignment="1" applyProtection="1">
      <alignment horizontal="left" vertical="center" wrapText="1" indent="1"/>
    </xf>
    <xf numFmtId="49" fontId="1" fillId="0" borderId="67" xfId="0" applyNumberFormat="1" applyFont="1" applyFill="1" applyBorder="1" applyAlignment="1" applyProtection="1">
      <alignment horizontal="center" vertical="center"/>
    </xf>
    <xf numFmtId="0" fontId="1" fillId="0" borderId="67" xfId="0" applyNumberFormat="1" applyFont="1" applyBorder="1" applyAlignment="1" applyProtection="1">
      <alignment horizontal="left" vertical="center" wrapText="1"/>
    </xf>
    <xf numFmtId="0" fontId="4" fillId="0" borderId="67" xfId="0" applyNumberFormat="1" applyFont="1" applyBorder="1" applyAlignment="1" applyProtection="1">
      <alignment horizontal="left" vertical="center" wrapText="1"/>
    </xf>
    <xf numFmtId="0" fontId="50" fillId="14" borderId="82" xfId="0" applyNumberFormat="1" applyFont="1" applyFill="1" applyBorder="1" applyAlignment="1" applyProtection="1">
      <alignment vertical="center" wrapText="1"/>
    </xf>
    <xf numFmtId="0" fontId="50" fillId="14" borderId="67" xfId="0" applyNumberFormat="1" applyFont="1" applyFill="1" applyBorder="1" applyAlignment="1" applyProtection="1">
      <alignment vertical="center" wrapText="1"/>
    </xf>
    <xf numFmtId="0" fontId="4" fillId="14" borderId="20" xfId="0" applyNumberFormat="1" applyFont="1" applyFill="1" applyBorder="1" applyProtection="1"/>
    <xf numFmtId="49" fontId="4" fillId="14" borderId="20" xfId="0" applyNumberFormat="1" applyFont="1" applyFill="1" applyBorder="1" applyAlignment="1" applyProtection="1">
      <alignment horizontal="center"/>
    </xf>
    <xf numFmtId="0" fontId="1" fillId="0" borderId="40" xfId="0" applyFont="1" applyBorder="1" applyAlignment="1">
      <alignment horizontal="right" vertical="center" wrapText="1"/>
    </xf>
    <xf numFmtId="0" fontId="1" fillId="0" borderId="40" xfId="0" applyFont="1" applyBorder="1" applyAlignment="1">
      <alignment vertical="center" wrapText="1"/>
    </xf>
    <xf numFmtId="0" fontId="1" fillId="5" borderId="15" xfId="0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7" xfId="0" applyFont="1" applyBorder="1"/>
    <xf numFmtId="0" fontId="1" fillId="5" borderId="22" xfId="0" applyFont="1" applyFill="1" applyBorder="1" applyAlignment="1">
      <alignment horizontal="left" vertical="center" wrapText="1"/>
    </xf>
    <xf numFmtId="0" fontId="1" fillId="5" borderId="5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 applyProtection="1">
      <alignment vertical="center" wrapText="1"/>
    </xf>
    <xf numFmtId="0" fontId="1" fillId="5" borderId="49" xfId="0" applyFont="1" applyFill="1" applyBorder="1" applyAlignment="1" applyProtection="1">
      <alignment vertical="center" wrapText="1"/>
    </xf>
    <xf numFmtId="0" fontId="1" fillId="0" borderId="59" xfId="0" applyFont="1" applyBorder="1"/>
    <xf numFmtId="0" fontId="1" fillId="5" borderId="20" xfId="0" applyFont="1" applyFill="1" applyBorder="1"/>
    <xf numFmtId="0" fontId="1" fillId="5" borderId="49" xfId="0" applyFont="1" applyFill="1" applyBorder="1"/>
    <xf numFmtId="0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52" fillId="0" borderId="0" xfId="8" applyFont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Protection="1">
      <protection locked="0"/>
    </xf>
    <xf numFmtId="0" fontId="53" fillId="0" borderId="0" xfId="0" applyFont="1" applyFill="1" applyAlignment="1" applyProtection="1">
      <alignment horizontal="right"/>
    </xf>
    <xf numFmtId="0" fontId="16" fillId="0" borderId="0" xfId="0" applyFont="1"/>
    <xf numFmtId="0" fontId="53" fillId="0" borderId="0" xfId="0" applyFont="1" applyFill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/>
    <xf numFmtId="0" fontId="16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54" fillId="0" borderId="0" xfId="0" applyFont="1" applyAlignment="1" applyProtection="1"/>
    <xf numFmtId="0" fontId="1" fillId="0" borderId="2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49" fontId="18" fillId="0" borderId="49" xfId="4" applyNumberFormat="1" applyFont="1" applyFill="1" applyBorder="1" applyAlignment="1" applyProtection="1">
      <alignment horizontal="center" wrapText="1"/>
      <protection locked="0"/>
    </xf>
    <xf numFmtId="0" fontId="1" fillId="0" borderId="16" xfId="0" applyFont="1" applyBorder="1"/>
    <xf numFmtId="0" fontId="1" fillId="5" borderId="58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0" borderId="20" xfId="0" applyFont="1" applyBorder="1" applyAlignment="1" applyProtection="1">
      <alignment vertical="center" wrapText="1"/>
    </xf>
    <xf numFmtId="0" fontId="1" fillId="0" borderId="20" xfId="0" applyFont="1" applyBorder="1"/>
    <xf numFmtId="0" fontId="1" fillId="0" borderId="49" xfId="0" applyFont="1" applyBorder="1"/>
    <xf numFmtId="0" fontId="1" fillId="0" borderId="38" xfId="0" applyFont="1" applyBorder="1"/>
    <xf numFmtId="0" fontId="1" fillId="0" borderId="31" xfId="0" applyFont="1" applyBorder="1"/>
    <xf numFmtId="0" fontId="1" fillId="0" borderId="60" xfId="0" applyFont="1" applyBorder="1"/>
    <xf numFmtId="0" fontId="1" fillId="5" borderId="12" xfId="0" applyFont="1" applyFill="1" applyBorder="1" applyAlignment="1" applyProtection="1">
      <alignment vertical="center" wrapText="1"/>
    </xf>
    <xf numFmtId="0" fontId="1" fillId="0" borderId="11" xfId="0" applyFont="1" applyBorder="1"/>
    <xf numFmtId="0" fontId="1" fillId="0" borderId="57" xfId="0" applyFont="1" applyBorder="1"/>
    <xf numFmtId="0" fontId="1" fillId="0" borderId="42" xfId="0" applyFont="1" applyBorder="1"/>
    <xf numFmtId="0" fontId="1" fillId="5" borderId="11" xfId="0" applyFont="1" applyFill="1" applyBorder="1"/>
    <xf numFmtId="0" fontId="1" fillId="5" borderId="57" xfId="0" applyFont="1" applyFill="1" applyBorder="1"/>
    <xf numFmtId="0" fontId="1" fillId="0" borderId="17" xfId="0" applyFont="1" applyBorder="1" applyAlignment="1">
      <alignment vertical="center" wrapText="1"/>
    </xf>
    <xf numFmtId="0" fontId="1" fillId="5" borderId="38" xfId="0" applyFont="1" applyFill="1" applyBorder="1" applyAlignment="1" applyProtection="1">
      <alignment vertical="center" wrapText="1"/>
    </xf>
    <xf numFmtId="0" fontId="37" fillId="0" borderId="0" xfId="0" applyFont="1" applyBorder="1" applyAlignment="1">
      <alignment horizontal="left" vertical="center" wrapText="1"/>
    </xf>
    <xf numFmtId="0" fontId="24" fillId="2" borderId="69" xfId="0" applyFont="1" applyFill="1" applyBorder="1" applyAlignment="1">
      <alignment horizontal="center"/>
    </xf>
    <xf numFmtId="0" fontId="24" fillId="2" borderId="70" xfId="0" applyFont="1" applyFill="1" applyBorder="1" applyAlignment="1">
      <alignment horizontal="center"/>
    </xf>
    <xf numFmtId="0" fontId="24" fillId="2" borderId="71" xfId="0" applyFont="1" applyFill="1" applyBorder="1" applyAlignment="1">
      <alignment horizontal="center"/>
    </xf>
    <xf numFmtId="0" fontId="35" fillId="2" borderId="0" xfId="8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15" borderId="6" xfId="0" applyFont="1" applyFill="1" applyBorder="1" applyAlignment="1" applyProtection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76" xfId="0" applyFont="1" applyFill="1" applyBorder="1" applyAlignment="1" applyProtection="1">
      <alignment horizontal="center" vertical="center" wrapText="1"/>
    </xf>
    <xf numFmtId="0" fontId="4" fillId="0" borderId="7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15" borderId="72" xfId="0" applyFont="1" applyFill="1" applyBorder="1" applyAlignment="1" applyProtection="1">
      <alignment horizontal="center" vertical="center" wrapText="1"/>
    </xf>
    <xf numFmtId="0" fontId="3" fillId="15" borderId="73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32" fillId="11" borderId="0" xfId="8" applyFont="1" applyFill="1" applyAlignment="1" applyProtection="1">
      <alignment horizontal="center" vertical="center"/>
      <protection locked="0"/>
    </xf>
    <xf numFmtId="0" fontId="4" fillId="0" borderId="72" xfId="0" applyNumberFormat="1" applyFont="1" applyBorder="1" applyAlignment="1" applyProtection="1">
      <alignment horizontal="center" vertical="center" wrapText="1"/>
    </xf>
    <xf numFmtId="0" fontId="4" fillId="0" borderId="78" xfId="0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textRotation="90" wrapText="1"/>
    </xf>
    <xf numFmtId="0" fontId="4" fillId="0" borderId="34" xfId="0" applyNumberFormat="1" applyFont="1" applyBorder="1" applyAlignment="1" applyProtection="1">
      <alignment horizontal="center" vertical="center" textRotation="90" wrapText="1"/>
    </xf>
    <xf numFmtId="0" fontId="4" fillId="0" borderId="45" xfId="0" applyNumberFormat="1" applyFont="1" applyBorder="1" applyAlignment="1" applyProtection="1">
      <alignment horizontal="center" vertical="center" textRotation="90" wrapText="1"/>
    </xf>
    <xf numFmtId="0" fontId="4" fillId="0" borderId="14" xfId="0" applyNumberFormat="1" applyFont="1" applyBorder="1" applyAlignment="1" applyProtection="1">
      <alignment horizontal="center" vertical="center" textRotation="90" wrapText="1"/>
    </xf>
    <xf numFmtId="0" fontId="4" fillId="0" borderId="15" xfId="0" applyNumberFormat="1" applyFont="1" applyBorder="1" applyAlignment="1" applyProtection="1">
      <alignment horizontal="center" vertical="center" textRotation="90" wrapText="1"/>
    </xf>
    <xf numFmtId="0" fontId="4" fillId="0" borderId="23" xfId="0" applyNumberFormat="1" applyFont="1" applyBorder="1" applyAlignment="1" applyProtection="1">
      <alignment horizontal="center" vertical="center" textRotation="90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4" fillId="0" borderId="44" xfId="0" applyNumberFormat="1" applyFont="1" applyBorder="1" applyAlignment="1" applyProtection="1">
      <alignment horizontal="center" vertical="center" textRotation="90" wrapText="1"/>
    </xf>
    <xf numFmtId="0" fontId="4" fillId="15" borderId="2" xfId="0" applyNumberFormat="1" applyFont="1" applyFill="1" applyBorder="1" applyAlignment="1" applyProtection="1">
      <alignment horizontal="center" vertical="center" textRotation="90" wrapText="1"/>
    </xf>
    <xf numFmtId="0" fontId="4" fillId="15" borderId="44" xfId="0" applyNumberFormat="1" applyFont="1" applyFill="1" applyBorder="1" applyAlignment="1" applyProtection="1">
      <alignment horizontal="center" vertical="center" textRotation="90" wrapText="1"/>
    </xf>
    <xf numFmtId="0" fontId="13" fillId="15" borderId="81" xfId="0" applyNumberFormat="1" applyFont="1" applyFill="1" applyBorder="1" applyAlignment="1" applyProtection="1">
      <alignment horizontal="center" vertical="center" textRotation="90" wrapText="1"/>
    </xf>
    <xf numFmtId="0" fontId="13" fillId="15" borderId="49" xfId="0" applyNumberFormat="1" applyFont="1" applyFill="1" applyBorder="1" applyAlignment="1" applyProtection="1">
      <alignment horizontal="center" vertical="center" textRotation="90" wrapText="1"/>
    </xf>
    <xf numFmtId="0" fontId="13" fillId="15" borderId="55" xfId="0" applyNumberFormat="1" applyFont="1" applyFill="1" applyBorder="1" applyAlignment="1" applyProtection="1">
      <alignment horizontal="center" vertical="center" textRotation="90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13" fillId="15" borderId="16" xfId="0" applyNumberFormat="1" applyFont="1" applyFill="1" applyBorder="1" applyAlignment="1" applyProtection="1">
      <alignment horizontal="center" vertical="center" textRotation="90" wrapText="1"/>
    </xf>
    <xf numFmtId="0" fontId="13" fillId="15" borderId="17" xfId="0" applyNumberFormat="1" applyFont="1" applyFill="1" applyBorder="1" applyAlignment="1" applyProtection="1">
      <alignment horizontal="center" vertical="center" textRotation="90" wrapText="1"/>
    </xf>
    <xf numFmtId="0" fontId="13" fillId="15" borderId="27" xfId="0" applyNumberFormat="1" applyFont="1" applyFill="1" applyBorder="1" applyAlignment="1" applyProtection="1">
      <alignment horizontal="center" vertical="center" textRotation="90" wrapText="1"/>
    </xf>
    <xf numFmtId="0" fontId="4" fillId="0" borderId="16" xfId="0" applyNumberFormat="1" applyFont="1" applyBorder="1" applyAlignment="1" applyProtection="1">
      <alignment horizontal="center" vertical="center" textRotation="90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27" xfId="0" applyNumberFormat="1" applyFont="1" applyBorder="1" applyAlignment="1" applyProtection="1">
      <alignment horizontal="center" vertical="center" textRotation="90" wrapText="1"/>
    </xf>
    <xf numFmtId="0" fontId="4" fillId="0" borderId="20" xfId="0" applyNumberFormat="1" applyFont="1" applyBorder="1" applyAlignment="1" applyProtection="1">
      <alignment horizontal="center" vertical="center" textRotation="90" wrapText="1"/>
    </xf>
    <xf numFmtId="0" fontId="4" fillId="0" borderId="18" xfId="0" applyNumberFormat="1" applyFont="1" applyBorder="1" applyAlignment="1" applyProtection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3" fillId="15" borderId="40" xfId="0" applyNumberFormat="1" applyFont="1" applyFill="1" applyBorder="1" applyAlignment="1" applyProtection="1">
      <alignment horizontal="center" vertical="center" textRotation="90" wrapText="1"/>
    </xf>
    <xf numFmtId="0" fontId="13" fillId="15" borderId="38" xfId="0" applyNumberFormat="1" applyFont="1" applyFill="1" applyBorder="1" applyAlignment="1" applyProtection="1">
      <alignment horizontal="center" vertical="center" textRotation="90" wrapText="1"/>
    </xf>
    <xf numFmtId="0" fontId="13" fillId="15" borderId="46" xfId="0" applyNumberFormat="1" applyFont="1" applyFill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textRotation="90" wrapText="1"/>
    </xf>
    <xf numFmtId="0" fontId="4" fillId="0" borderId="25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79" xfId="0" applyNumberFormat="1" applyFont="1" applyBorder="1" applyAlignment="1" applyProtection="1">
      <alignment horizontal="center" vertical="center" textRotation="90" wrapText="1"/>
    </xf>
    <xf numFmtId="0" fontId="4" fillId="0" borderId="0" xfId="4" applyNumberFormat="1" applyFont="1" applyFill="1" applyAlignment="1" applyProtection="1">
      <alignment horizontal="left"/>
    </xf>
    <xf numFmtId="0" fontId="4" fillId="0" borderId="20" xfId="4" applyNumberFormat="1" applyFont="1" applyFill="1" applyBorder="1" applyAlignment="1" applyProtection="1">
      <alignment horizontal="center" vertical="center" textRotation="90" wrapText="1"/>
    </xf>
    <xf numFmtId="0" fontId="4" fillId="0" borderId="18" xfId="4" applyNumberFormat="1" applyFont="1" applyFill="1" applyBorder="1" applyAlignment="1" applyProtection="1">
      <alignment horizontal="center" vertical="center" textRotation="90" wrapText="1"/>
    </xf>
    <xf numFmtId="0" fontId="4" fillId="0" borderId="20" xfId="4" applyNumberFormat="1" applyFont="1" applyFill="1" applyBorder="1" applyAlignment="1" applyProtection="1">
      <alignment horizontal="center" vertical="center" wrapText="1"/>
    </xf>
    <xf numFmtId="0" fontId="4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33" xfId="4" applyNumberFormat="1" applyFont="1" applyFill="1" applyBorder="1" applyAlignment="1" applyProtection="1">
      <alignment horizontal="center" vertical="center" wrapText="1"/>
    </xf>
    <xf numFmtId="0" fontId="13" fillId="0" borderId="68" xfId="4" applyNumberFormat="1" applyFont="1" applyFill="1" applyBorder="1" applyAlignment="1" applyProtection="1">
      <alignment horizontal="center" vertical="center" wrapText="1"/>
    </xf>
    <xf numFmtId="0" fontId="13" fillId="0" borderId="37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textRotation="90"/>
    </xf>
    <xf numFmtId="0" fontId="13" fillId="15" borderId="20" xfId="4" applyFont="1" applyFill="1" applyBorder="1" applyAlignment="1" applyProtection="1"/>
    <xf numFmtId="0" fontId="4" fillId="0" borderId="32" xfId="4" applyNumberFormat="1" applyFont="1" applyFill="1" applyBorder="1" applyAlignment="1" applyProtection="1">
      <alignment horizontal="center" vertical="center" wrapText="1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5" xfId="4" applyNumberFormat="1" applyFont="1" applyFill="1" applyBorder="1" applyAlignment="1" applyProtection="1">
      <alignment horizontal="center" vertical="center" wrapText="1"/>
    </xf>
    <xf numFmtId="0" fontId="4" fillId="0" borderId="40" xfId="4" applyNumberFormat="1" applyFont="1" applyFill="1" applyBorder="1" applyAlignment="1" applyProtection="1">
      <alignment horizontal="center" vertical="center" wrapText="1"/>
    </xf>
    <xf numFmtId="0" fontId="13" fillId="15" borderId="18" xfId="4" applyNumberFormat="1" applyFont="1" applyFill="1" applyBorder="1" applyAlignment="1" applyProtection="1">
      <alignment horizontal="center" vertical="center" textRotation="90" wrapText="1"/>
    </xf>
    <xf numFmtId="0" fontId="13" fillId="15" borderId="44" xfId="4" applyNumberFormat="1" applyFont="1" applyFill="1" applyBorder="1" applyAlignment="1" applyProtection="1">
      <alignment horizontal="center" vertical="center" textRotation="90" wrapText="1"/>
    </xf>
    <xf numFmtId="0" fontId="4" fillId="0" borderId="23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NumberFormat="1" applyFont="1" applyFill="1" applyBorder="1" applyAlignment="1" applyProtection="1">
      <alignment horizontal="center" vertical="center" textRotation="90" wrapText="1"/>
    </xf>
    <xf numFmtId="0" fontId="4" fillId="0" borderId="2" xfId="4" applyNumberFormat="1" applyFont="1" applyFill="1" applyBorder="1" applyAlignment="1" applyProtection="1">
      <alignment horizontal="center" vertical="center" textRotation="90" wrapText="1"/>
    </xf>
    <xf numFmtId="0" fontId="4" fillId="15" borderId="74" xfId="4" applyNumberFormat="1" applyFont="1" applyFill="1" applyBorder="1" applyAlignment="1" applyProtection="1">
      <alignment horizontal="center" vertical="center" textRotation="90" wrapText="1"/>
    </xf>
    <xf numFmtId="0" fontId="4" fillId="15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7" fillId="16" borderId="80" xfId="4" applyNumberFormat="1" applyFont="1" applyFill="1" applyBorder="1" applyAlignment="1" applyProtection="1">
      <alignment horizontal="left"/>
    </xf>
    <xf numFmtId="0" fontId="47" fillId="16" borderId="77" xfId="4" applyNumberFormat="1" applyFont="1" applyFill="1" applyBorder="1" applyAlignment="1" applyProtection="1">
      <alignment horizontal="left"/>
    </xf>
    <xf numFmtId="0" fontId="4" fillId="0" borderId="74" xfId="4" applyNumberFormat="1" applyFont="1" applyBorder="1" applyAlignment="1" applyProtection="1">
      <alignment horizontal="center" vertical="center" textRotation="90" wrapText="1"/>
    </xf>
    <xf numFmtId="0" fontId="4" fillId="0" borderId="79" xfId="4" applyNumberFormat="1" applyFont="1" applyBorder="1" applyAlignment="1" applyProtection="1">
      <alignment horizontal="center" vertical="center" textRotation="90" wrapText="1"/>
    </xf>
    <xf numFmtId="0" fontId="13" fillId="0" borderId="2" xfId="4" applyNumberFormat="1" applyFont="1" applyFill="1" applyBorder="1" applyAlignment="1" applyProtection="1">
      <alignment horizontal="center" vertical="center" textRotation="90" wrapText="1"/>
    </xf>
    <xf numFmtId="0" fontId="13" fillId="0" borderId="44" xfId="4" applyNumberFormat="1" applyFont="1" applyFill="1" applyBorder="1" applyAlignment="1" applyProtection="1">
      <alignment horizontal="center" vertical="center" textRotation="90" wrapText="1"/>
    </xf>
    <xf numFmtId="0" fontId="13" fillId="0" borderId="0" xfId="4" applyNumberFormat="1" applyFont="1" applyFill="1" applyAlignment="1" applyProtection="1">
      <alignment horizontal="left"/>
    </xf>
    <xf numFmtId="0" fontId="13" fillId="15" borderId="2" xfId="4" applyNumberFormat="1" applyFont="1" applyFill="1" applyBorder="1" applyAlignment="1" applyProtection="1">
      <alignment horizontal="center" vertical="center" textRotation="90" wrapText="1"/>
    </xf>
    <xf numFmtId="0" fontId="18" fillId="0" borderId="20" xfId="4" applyNumberFormat="1" applyFont="1" applyBorder="1" applyAlignment="1" applyProtection="1"/>
    <xf numFmtId="0" fontId="18" fillId="0" borderId="20" xfId="4" applyFont="1" applyBorder="1" applyAlignment="1" applyProtection="1"/>
    <xf numFmtId="0" fontId="18" fillId="0" borderId="20" xfId="4" applyNumberFormat="1" applyFont="1" applyBorder="1" applyAlignment="1" applyProtection="1">
      <alignment horizontal="center" textRotation="90" shrinkToFit="1"/>
    </xf>
    <xf numFmtId="0" fontId="18" fillId="0" borderId="20" xfId="4" applyFont="1" applyBorder="1" applyAlignment="1" applyProtection="1">
      <alignment horizontal="center" textRotation="90"/>
    </xf>
    <xf numFmtId="0" fontId="4" fillId="0" borderId="20" xfId="4" applyNumberFormat="1" applyFont="1" applyBorder="1" applyAlignment="1" applyProtection="1">
      <alignment horizontal="center" vertical="center" textRotation="90" wrapText="1"/>
    </xf>
    <xf numFmtId="0" fontId="4" fillId="0" borderId="20" xfId="4" applyFont="1" applyBorder="1" applyAlignment="1" applyProtection="1">
      <alignment horizontal="center" vertical="center" wrapText="1"/>
    </xf>
    <xf numFmtId="0" fontId="13" fillId="15" borderId="20" xfId="4" applyNumberFormat="1" applyFont="1" applyFill="1" applyBorder="1" applyAlignment="1" applyProtection="1">
      <alignment horizontal="center" vertical="center" textRotation="90" wrapText="1"/>
    </xf>
    <xf numFmtId="0" fontId="13" fillId="15" borderId="20" xfId="4" applyFont="1" applyFill="1" applyBorder="1" applyAlignment="1" applyProtection="1">
      <alignment horizontal="center" vertical="center" wrapText="1"/>
    </xf>
    <xf numFmtId="0" fontId="4" fillId="0" borderId="34" xfId="4" applyNumberFormat="1" applyFont="1" applyBorder="1" applyAlignment="1" applyProtection="1">
      <alignment horizontal="center"/>
    </xf>
    <xf numFmtId="0" fontId="4" fillId="0" borderId="59" xfId="4" applyNumberFormat="1" applyFont="1" applyBorder="1" applyAlignment="1" applyProtection="1">
      <alignment horizontal="center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4" fillId="0" borderId="34" xfId="4" applyNumberFormat="1" applyFont="1" applyFill="1" applyBorder="1" applyAlignment="1" applyProtection="1">
      <alignment horizontal="center" vertical="center" textRotation="90" wrapText="1"/>
    </xf>
    <xf numFmtId="0" fontId="4" fillId="0" borderId="45" xfId="4" applyNumberFormat="1" applyFont="1" applyFill="1" applyBorder="1" applyAlignment="1" applyProtection="1">
      <alignment horizontal="center" vertical="center" textRotation="90" wrapText="1"/>
    </xf>
    <xf numFmtId="0" fontId="4" fillId="0" borderId="74" xfId="4" applyNumberFormat="1" applyFont="1" applyFill="1" applyBorder="1" applyAlignment="1" applyProtection="1">
      <alignment horizontal="center" vertical="center" textRotation="90" wrapText="1"/>
    </xf>
    <xf numFmtId="0" fontId="4" fillId="0" borderId="79" xfId="4" applyNumberFormat="1" applyFont="1" applyFill="1" applyBorder="1" applyAlignment="1" applyProtection="1">
      <alignment horizontal="center" vertical="center" textRotation="90" wrapText="1"/>
    </xf>
    <xf numFmtId="0" fontId="4" fillId="0" borderId="34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13" fillId="0" borderId="80" xfId="4" applyNumberFormat="1" applyFont="1" applyFill="1" applyBorder="1" applyAlignment="1" applyProtection="1">
      <alignment horizontal="center"/>
      <protection locked="0"/>
    </xf>
    <xf numFmtId="0" fontId="13" fillId="0" borderId="77" xfId="4" applyNumberFormat="1" applyFont="1" applyFill="1" applyBorder="1" applyAlignment="1" applyProtection="1">
      <alignment horizontal="center"/>
      <protection locked="0"/>
    </xf>
    <xf numFmtId="0" fontId="13" fillId="0" borderId="53" xfId="4" applyNumberFormat="1" applyFont="1" applyFill="1" applyBorder="1" applyAlignment="1" applyProtection="1">
      <alignment horizont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NumberFormat="1" applyFont="1" applyAlignment="1" applyProtection="1">
      <alignment horizontal="center" vertical="center"/>
      <protection locked="0"/>
    </xf>
    <xf numFmtId="0" fontId="2" fillId="0" borderId="72" xfId="4" applyNumberFormat="1" applyFont="1" applyBorder="1" applyAlignment="1" applyProtection="1">
      <alignment horizontal="center" vertical="center" wrapText="1"/>
    </xf>
    <xf numFmtId="0" fontId="2" fillId="0" borderId="78" xfId="4" applyFont="1" applyBorder="1" applyAlignment="1" applyProtection="1">
      <alignment horizontal="center" vertical="center" wrapText="1"/>
    </xf>
    <xf numFmtId="0" fontId="4" fillId="0" borderId="72" xfId="4" applyNumberFormat="1" applyFont="1" applyFill="1" applyBorder="1" applyAlignment="1" applyProtection="1">
      <alignment horizontal="center" vertical="center" textRotation="90" wrapText="1"/>
    </xf>
    <xf numFmtId="0" fontId="4" fillId="0" borderId="78" xfId="4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49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2" fillId="11" borderId="0" xfId="8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indent="2"/>
    </xf>
    <xf numFmtId="0" fontId="26" fillId="8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8" borderId="50" xfId="0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33" fillId="11" borderId="0" xfId="8" applyFont="1" applyFill="1" applyBorder="1" applyAlignment="1" applyProtection="1">
      <alignment horizontal="center" vertical="center" wrapText="1"/>
    </xf>
    <xf numFmtId="0" fontId="26" fillId="6" borderId="0" xfId="0" applyFont="1" applyFill="1" applyAlignment="1">
      <alignment horizontal="center" vertical="top" wrapText="1"/>
    </xf>
    <xf numFmtId="0" fontId="1" fillId="5" borderId="20" xfId="0" applyFont="1" applyFill="1" applyBorder="1" applyAlignment="1" applyProtection="1">
      <alignment horizontal="center" vertical="center" textRotation="90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textRotation="90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textRotation="90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81" xfId="0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top" wrapText="1" indent="2" readingOrder="1"/>
    </xf>
    <xf numFmtId="0" fontId="13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 wrapText="1" readingOrder="1"/>
    </xf>
    <xf numFmtId="0" fontId="0" fillId="0" borderId="26" xfId="0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2" readingOrder="1"/>
    </xf>
    <xf numFmtId="0" fontId="33" fillId="11" borderId="0" xfId="8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6" applyFont="1" applyAlignment="1">
      <alignment horizontal="left" vertical="top" wrapText="1" indent="2"/>
    </xf>
    <xf numFmtId="0" fontId="13" fillId="0" borderId="0" xfId="6" applyFont="1" applyAlignment="1">
      <alignment horizontal="center" vertical="center" wrapText="1"/>
    </xf>
    <xf numFmtId="0" fontId="27" fillId="0" borderId="0" xfId="6" applyFont="1" applyAlignment="1">
      <alignment horizontal="left" vertical="top" wrapText="1"/>
    </xf>
    <xf numFmtId="0" fontId="13" fillId="0" borderId="0" xfId="6" applyFont="1" applyAlignment="1">
      <alignment horizontal="left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17" fillId="0" borderId="68" xfId="6" applyFont="1" applyBorder="1" applyAlignment="1">
      <alignment horizontal="center" vertical="center" wrapText="1"/>
    </xf>
    <xf numFmtId="0" fontId="17" fillId="0" borderId="59" xfId="6" applyFont="1" applyBorder="1" applyAlignment="1">
      <alignment horizontal="center" vertical="center" wrapText="1"/>
    </xf>
    <xf numFmtId="0" fontId="17" fillId="0" borderId="83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81" xfId="6" applyFont="1" applyBorder="1" applyAlignment="1">
      <alignment horizontal="center" vertical="center" wrapText="1"/>
    </xf>
    <xf numFmtId="0" fontId="16" fillId="0" borderId="0" xfId="6" applyFont="1" applyFill="1" applyBorder="1" applyAlignment="1" applyProtection="1">
      <alignment horizontal="center" vertical="center" wrapText="1"/>
    </xf>
    <xf numFmtId="0" fontId="13" fillId="0" borderId="15" xfId="6" applyFont="1" applyBorder="1" applyAlignment="1">
      <alignment horizontal="center"/>
    </xf>
    <xf numFmtId="0" fontId="13" fillId="0" borderId="20" xfId="6" applyFont="1" applyBorder="1" applyAlignment="1">
      <alignment horizontal="center"/>
    </xf>
    <xf numFmtId="0" fontId="13" fillId="0" borderId="49" xfId="6" applyFont="1" applyBorder="1" applyAlignment="1">
      <alignment horizontal="center"/>
    </xf>
  </cellXfs>
  <cellStyles count="9">
    <cellStyle name="Hyperlink" xfId="8" builtinId="8"/>
    <cellStyle name="Hyperlink 2" xfId="1"/>
    <cellStyle name="Normal" xfId="0" builtinId="0"/>
    <cellStyle name="Normal 2" xfId="2"/>
    <cellStyle name="Normal 3" xfId="3"/>
    <cellStyle name="Normal_Sheet1" xfId="4"/>
    <cellStyle name="Normal_Sheet1 2" xfId="5"/>
    <cellStyle name="Percent" xfId="7" builtinId="5"/>
    <cellStyle name="Нормален 2" xfId="6"/>
  </cellStyles>
  <dxfs count="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22" zoomScaleNormal="100" workbookViewId="0">
      <selection activeCell="A11" sqref="A11"/>
    </sheetView>
  </sheetViews>
  <sheetFormatPr defaultRowHeight="15" x14ac:dyDescent="0.2"/>
  <cols>
    <col min="1" max="8" width="9.140625" style="371"/>
    <col min="9" max="9" width="17.28515625" style="371" customWidth="1"/>
    <col min="10" max="10" width="29.42578125" style="371" customWidth="1"/>
    <col min="11" max="11" width="22.28515625" style="371" customWidth="1"/>
    <col min="12" max="16384" width="9.140625" style="371"/>
  </cols>
  <sheetData>
    <row r="2" spans="1:11" s="367" customFormat="1" ht="15.75" x14ac:dyDescent="0.2">
      <c r="A2" s="556" t="s">
        <v>249</v>
      </c>
      <c r="B2" s="556"/>
      <c r="C2" s="556"/>
      <c r="D2" s="556"/>
      <c r="E2" s="556"/>
      <c r="F2" s="556"/>
      <c r="G2" s="556"/>
      <c r="H2" s="556"/>
      <c r="I2" s="556"/>
      <c r="J2" s="556"/>
      <c r="K2" s="366"/>
    </row>
    <row r="3" spans="1:11" s="369" customFormat="1" ht="15.75" x14ac:dyDescent="0.2">
      <c r="A3" s="556" t="s">
        <v>250</v>
      </c>
      <c r="B3" s="556"/>
      <c r="C3" s="556"/>
      <c r="D3" s="556"/>
      <c r="E3" s="556"/>
      <c r="F3" s="556"/>
      <c r="G3" s="556"/>
      <c r="H3" s="556"/>
      <c r="I3" s="556"/>
      <c r="J3" s="556"/>
      <c r="K3" s="368"/>
    </row>
    <row r="4" spans="1:11" s="369" customFormat="1" ht="15.75" x14ac:dyDescent="0.2">
      <c r="A4" s="556" t="s">
        <v>251</v>
      </c>
      <c r="B4" s="556"/>
      <c r="C4" s="556"/>
      <c r="D4" s="556"/>
      <c r="E4" s="556"/>
      <c r="F4" s="556"/>
      <c r="G4" s="556"/>
      <c r="H4" s="556"/>
      <c r="I4" s="556"/>
      <c r="J4" s="556"/>
      <c r="K4" s="368"/>
    </row>
    <row r="5" spans="1:11" s="369" customFormat="1" ht="15.75" x14ac:dyDescent="0.2">
      <c r="A5" s="556" t="s">
        <v>254</v>
      </c>
      <c r="B5" s="556"/>
      <c r="C5" s="556"/>
      <c r="D5" s="556"/>
      <c r="E5" s="556"/>
      <c r="F5" s="556"/>
      <c r="G5" s="556"/>
      <c r="H5" s="556"/>
      <c r="I5" s="556"/>
      <c r="J5" s="556"/>
      <c r="K5" s="368"/>
    </row>
    <row r="6" spans="1:11" s="369" customFormat="1" ht="15.75" x14ac:dyDescent="0.2">
      <c r="A6" s="556" t="s">
        <v>253</v>
      </c>
      <c r="B6" s="556"/>
      <c r="C6" s="556"/>
      <c r="D6" s="556"/>
      <c r="E6" s="556"/>
      <c r="F6" s="556"/>
      <c r="G6" s="556"/>
      <c r="H6" s="556"/>
      <c r="I6" s="556"/>
      <c r="J6" s="556"/>
      <c r="K6" s="368"/>
    </row>
    <row r="7" spans="1:11" s="369" customFormat="1" ht="15.75" x14ac:dyDescent="0.2">
      <c r="A7" s="556" t="s">
        <v>255</v>
      </c>
      <c r="B7" s="556"/>
      <c r="C7" s="556"/>
      <c r="D7" s="556"/>
      <c r="E7" s="556"/>
      <c r="F7" s="556"/>
      <c r="G7" s="556"/>
      <c r="H7" s="556"/>
      <c r="I7" s="556"/>
      <c r="J7" s="556"/>
      <c r="K7" s="368"/>
    </row>
    <row r="8" spans="1:11" s="369" customFormat="1" ht="15.75" x14ac:dyDescent="0.2">
      <c r="A8" s="556" t="s">
        <v>252</v>
      </c>
      <c r="B8" s="556"/>
      <c r="C8" s="556"/>
      <c r="D8" s="556"/>
      <c r="E8" s="556"/>
      <c r="F8" s="556"/>
      <c r="G8" s="556"/>
      <c r="H8" s="556"/>
      <c r="I8" s="556"/>
      <c r="J8" s="556"/>
      <c r="K8" s="368"/>
    </row>
    <row r="9" spans="1:11" ht="16.5" thickBot="1" x14ac:dyDescent="0.3">
      <c r="A9" s="148"/>
      <c r="B9" s="149"/>
      <c r="C9" s="8"/>
      <c r="D9" s="370"/>
      <c r="E9" s="148"/>
      <c r="F9" s="148"/>
      <c r="G9" s="148"/>
      <c r="H9" s="148"/>
      <c r="I9" s="148"/>
      <c r="J9" s="150"/>
      <c r="K9" s="148"/>
    </row>
    <row r="10" spans="1:11" ht="16.5" thickBot="1" x14ac:dyDescent="0.3">
      <c r="A10" s="553" t="s">
        <v>257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5"/>
    </row>
    <row r="11" spans="1:11" ht="16.5" thickTop="1" x14ac:dyDescent="0.25">
      <c r="A11" s="155"/>
      <c r="B11" s="149"/>
      <c r="C11" s="151"/>
      <c r="D11" s="151"/>
      <c r="E11" s="151"/>
      <c r="F11" s="151"/>
      <c r="G11" s="151"/>
      <c r="H11" s="151"/>
      <c r="I11" s="151"/>
      <c r="J11" s="151"/>
      <c r="K11" s="156"/>
    </row>
    <row r="12" spans="1:11" ht="15.75" x14ac:dyDescent="0.25">
      <c r="A12" s="155"/>
      <c r="B12" s="149"/>
      <c r="C12" s="178" t="s">
        <v>261</v>
      </c>
      <c r="D12" s="178"/>
      <c r="E12" s="178"/>
      <c r="F12" s="178"/>
      <c r="G12" s="178"/>
      <c r="H12" s="178"/>
      <c r="I12" s="178"/>
      <c r="J12" s="178"/>
      <c r="K12" s="156"/>
    </row>
    <row r="13" spans="1:11" ht="15.75" x14ac:dyDescent="0.25">
      <c r="A13" s="155"/>
      <c r="B13" s="149"/>
      <c r="C13" s="178" t="s">
        <v>258</v>
      </c>
      <c r="D13" s="178"/>
      <c r="E13" s="178"/>
      <c r="F13" s="178"/>
      <c r="G13" s="178"/>
      <c r="H13" s="178"/>
      <c r="I13" s="178"/>
      <c r="J13" s="178"/>
      <c r="K13" s="156"/>
    </row>
    <row r="14" spans="1:11" ht="16.5" thickBot="1" x14ac:dyDescent="0.3">
      <c r="A14" s="157"/>
      <c r="B14" s="158"/>
      <c r="C14" s="159"/>
      <c r="D14" s="158"/>
      <c r="E14" s="158"/>
      <c r="F14" s="158"/>
      <c r="G14" s="158"/>
      <c r="H14" s="158"/>
      <c r="I14" s="158"/>
      <c r="J14" s="158"/>
      <c r="K14" s="160"/>
    </row>
    <row r="15" spans="1:11" ht="46.5" customHeight="1" thickTop="1" x14ac:dyDescent="0.2">
      <c r="A15" s="552" t="s">
        <v>401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</row>
    <row r="16" spans="1:11" ht="46.5" customHeight="1" x14ac:dyDescent="0.2">
      <c r="A16" s="552" t="s">
        <v>402</v>
      </c>
      <c r="B16" s="552"/>
      <c r="C16" s="552"/>
      <c r="D16" s="552"/>
      <c r="E16" s="552"/>
      <c r="F16" s="552"/>
      <c r="G16" s="552"/>
      <c r="H16" s="552"/>
      <c r="I16" s="552"/>
      <c r="J16" s="552"/>
      <c r="K16" s="552"/>
    </row>
    <row r="17" spans="1:11" ht="46.5" customHeight="1" x14ac:dyDescent="0.2">
      <c r="A17" s="552" t="s">
        <v>403</v>
      </c>
      <c r="B17" s="552"/>
      <c r="C17" s="552"/>
      <c r="D17" s="552"/>
      <c r="E17" s="552"/>
      <c r="F17" s="552"/>
      <c r="G17" s="552"/>
      <c r="H17" s="552"/>
      <c r="I17" s="552"/>
      <c r="J17" s="552"/>
      <c r="K17" s="552"/>
    </row>
    <row r="18" spans="1:11" ht="46.5" customHeight="1" x14ac:dyDescent="0.2">
      <c r="A18" s="552" t="s">
        <v>404</v>
      </c>
      <c r="B18" s="552"/>
      <c r="C18" s="552"/>
      <c r="D18" s="552"/>
      <c r="E18" s="552"/>
      <c r="F18" s="552"/>
      <c r="G18" s="552"/>
      <c r="H18" s="552"/>
      <c r="I18" s="552"/>
      <c r="J18" s="552"/>
      <c r="K18" s="552"/>
    </row>
    <row r="19" spans="1:11" ht="46.5" customHeight="1" x14ac:dyDescent="0.2">
      <c r="A19" s="552" t="s">
        <v>405</v>
      </c>
      <c r="B19" s="552"/>
      <c r="C19" s="552"/>
      <c r="D19" s="552"/>
      <c r="E19" s="552"/>
      <c r="F19" s="552"/>
      <c r="G19" s="552"/>
      <c r="H19" s="552"/>
      <c r="I19" s="552"/>
      <c r="J19" s="552"/>
      <c r="K19" s="552"/>
    </row>
    <row r="20" spans="1:11" ht="46.5" customHeight="1" x14ac:dyDescent="0.2">
      <c r="A20" s="552" t="s">
        <v>406</v>
      </c>
      <c r="B20" s="552"/>
      <c r="C20" s="552"/>
      <c r="D20" s="552"/>
      <c r="E20" s="552"/>
      <c r="F20" s="552"/>
      <c r="G20" s="552"/>
      <c r="H20" s="552"/>
      <c r="I20" s="552"/>
      <c r="J20" s="552"/>
      <c r="K20" s="552"/>
    </row>
    <row r="21" spans="1:11" ht="46.5" customHeight="1" x14ac:dyDescent="0.2">
      <c r="A21" s="552" t="s">
        <v>407</v>
      </c>
      <c r="B21" s="552"/>
      <c r="C21" s="552"/>
      <c r="D21" s="552"/>
      <c r="E21" s="552"/>
      <c r="F21" s="552"/>
      <c r="G21" s="552"/>
      <c r="H21" s="552"/>
      <c r="I21" s="552"/>
      <c r="J21" s="552"/>
      <c r="K21" s="552"/>
    </row>
    <row r="22" spans="1:11" ht="120" customHeight="1" x14ac:dyDescent="0.2">
      <c r="A22" s="552" t="s">
        <v>415</v>
      </c>
      <c r="B22" s="552"/>
      <c r="C22" s="552"/>
      <c r="D22" s="552"/>
      <c r="E22" s="552"/>
      <c r="F22" s="552"/>
      <c r="G22" s="552"/>
      <c r="H22" s="552"/>
      <c r="I22" s="552"/>
      <c r="J22" s="552"/>
      <c r="K22" s="552"/>
    </row>
    <row r="23" spans="1:11" ht="46.5" customHeight="1" x14ac:dyDescent="0.2">
      <c r="A23" s="552" t="s">
        <v>399</v>
      </c>
      <c r="B23" s="552"/>
      <c r="C23" s="552"/>
      <c r="D23" s="552"/>
      <c r="E23" s="552"/>
      <c r="F23" s="552"/>
      <c r="G23" s="552"/>
      <c r="H23" s="552"/>
      <c r="I23" s="552"/>
      <c r="J23" s="552"/>
      <c r="K23" s="552"/>
    </row>
    <row r="24" spans="1:11" ht="46.5" customHeight="1" x14ac:dyDescent="0.2">
      <c r="A24" s="552" t="s">
        <v>408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</row>
    <row r="25" spans="1:11" ht="46.5" customHeight="1" x14ac:dyDescent="0.2">
      <c r="A25" s="552" t="s">
        <v>400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</row>
    <row r="26" spans="1:11" ht="46.5" customHeight="1" x14ac:dyDescent="0.2">
      <c r="A26" s="552" t="s">
        <v>409</v>
      </c>
      <c r="B26" s="552"/>
      <c r="C26" s="552"/>
      <c r="D26" s="552"/>
      <c r="E26" s="552"/>
      <c r="F26" s="552"/>
      <c r="G26" s="552"/>
      <c r="H26" s="552"/>
      <c r="I26" s="552"/>
      <c r="J26" s="552"/>
      <c r="K26" s="552"/>
    </row>
    <row r="27" spans="1:11" ht="6.75" customHeight="1" x14ac:dyDescent="0.2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</row>
    <row r="28" spans="1:11" ht="46.5" customHeight="1" x14ac:dyDescent="0.2">
      <c r="A28" s="552" t="s">
        <v>410</v>
      </c>
      <c r="B28" s="552"/>
      <c r="C28" s="552"/>
      <c r="D28" s="552"/>
      <c r="E28" s="552"/>
      <c r="F28" s="552"/>
      <c r="G28" s="552"/>
      <c r="H28" s="552"/>
      <c r="I28" s="552"/>
      <c r="J28" s="552"/>
      <c r="K28" s="552"/>
    </row>
    <row r="29" spans="1:11" ht="46.5" customHeight="1" x14ac:dyDescent="0.2">
      <c r="A29" s="552" t="s">
        <v>353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2"/>
    </row>
  </sheetData>
  <mergeCells count="23">
    <mergeCell ref="A10:K10"/>
    <mergeCell ref="A2:J2"/>
    <mergeCell ref="A8:J8"/>
    <mergeCell ref="A7:J7"/>
    <mergeCell ref="A6:J6"/>
    <mergeCell ref="A5:J5"/>
    <mergeCell ref="A4:J4"/>
    <mergeCell ref="A3:J3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5:K25"/>
    <mergeCell ref="A26:K26"/>
    <mergeCell ref="A27:K27"/>
    <mergeCell ref="A28:K28"/>
    <mergeCell ref="A29:K29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V140"/>
  <sheetViews>
    <sheetView topLeftCell="A4" zoomScale="95" zoomScaleNormal="95" workbookViewId="0">
      <selection activeCell="N56" sqref="N56"/>
    </sheetView>
  </sheetViews>
  <sheetFormatPr defaultRowHeight="12.75" x14ac:dyDescent="0.2"/>
  <cols>
    <col min="1" max="1" width="16.85546875" style="276" customWidth="1"/>
    <col min="2" max="2" width="2.7109375" style="276" bestFit="1" customWidth="1"/>
    <col min="3" max="3" width="7.140625" style="276" customWidth="1"/>
    <col min="4" max="4" width="9.5703125" style="276" customWidth="1"/>
    <col min="5" max="5" width="10" style="276" customWidth="1"/>
    <col min="6" max="6" width="10.85546875" style="276" customWidth="1"/>
    <col min="7" max="7" width="13.5703125" style="276" customWidth="1"/>
    <col min="8" max="8" width="9.140625" style="276" customWidth="1"/>
    <col min="9" max="9" width="9.7109375" style="276" customWidth="1"/>
    <col min="10" max="10" width="8.7109375" style="276" customWidth="1"/>
    <col min="11" max="21" width="9.140625" style="276"/>
    <col min="22" max="22" width="12.85546875" style="276" customWidth="1"/>
    <col min="23" max="16384" width="9.140625" style="276"/>
  </cols>
  <sheetData>
    <row r="1" spans="1:22" s="6" customFormat="1" ht="21" customHeight="1" x14ac:dyDescent="0.2">
      <c r="B1" s="582" t="s">
        <v>45</v>
      </c>
      <c r="C1" s="582"/>
      <c r="D1" s="582"/>
      <c r="E1" s="582"/>
      <c r="F1" s="582"/>
      <c r="G1" s="582"/>
      <c r="H1" s="582"/>
      <c r="I1" s="582"/>
      <c r="J1" s="582"/>
      <c r="K1" s="1" t="s">
        <v>702</v>
      </c>
      <c r="L1" s="330" t="s">
        <v>44</v>
      </c>
      <c r="M1" s="28">
        <v>12</v>
      </c>
      <c r="N1" s="594" t="s">
        <v>701</v>
      </c>
      <c r="O1" s="594"/>
      <c r="P1" s="594"/>
      <c r="Q1" s="33"/>
      <c r="R1" s="331"/>
      <c r="S1" s="331"/>
      <c r="T1" s="331"/>
    </row>
    <row r="2" spans="1:22" s="6" customFormat="1" ht="16.5" thickBot="1" x14ac:dyDescent="0.25">
      <c r="A2" s="593" t="s">
        <v>256</v>
      </c>
      <c r="B2" s="593"/>
      <c r="C2" s="595"/>
      <c r="D2" s="595"/>
      <c r="E2" s="596"/>
      <c r="F2" s="596"/>
      <c r="G2" s="596"/>
      <c r="H2" s="596"/>
      <c r="I2" s="595"/>
      <c r="J2" s="595"/>
      <c r="K2" s="595"/>
      <c r="L2" s="595"/>
      <c r="M2" s="595"/>
      <c r="N2" s="332"/>
      <c r="O2" s="332"/>
      <c r="P2" s="333"/>
      <c r="Q2" s="333"/>
      <c r="R2" s="333"/>
      <c r="S2" s="333"/>
      <c r="T2" s="334"/>
      <c r="U2" s="334"/>
      <c r="V2" s="335"/>
    </row>
    <row r="3" spans="1:22" ht="15" customHeight="1" thickBot="1" x14ac:dyDescent="0.25">
      <c r="A3" s="606" t="s">
        <v>47</v>
      </c>
      <c r="B3" s="607"/>
      <c r="C3" s="279"/>
      <c r="D3" s="597" t="s">
        <v>57</v>
      </c>
      <c r="E3" s="600" t="s">
        <v>3</v>
      </c>
      <c r="F3" s="585" t="s">
        <v>356</v>
      </c>
      <c r="G3" s="586"/>
      <c r="H3" s="603" t="s">
        <v>259</v>
      </c>
      <c r="I3" s="280"/>
      <c r="J3" s="560" t="s">
        <v>4</v>
      </c>
      <c r="K3" s="568" t="s">
        <v>0</v>
      </c>
      <c r="L3" s="568"/>
      <c r="M3" s="568"/>
      <c r="N3" s="557" t="s">
        <v>7</v>
      </c>
      <c r="O3" s="568" t="s">
        <v>1</v>
      </c>
      <c r="P3" s="568"/>
      <c r="Q3" s="568"/>
      <c r="R3" s="568"/>
      <c r="S3" s="568"/>
      <c r="T3" s="557" t="s">
        <v>10</v>
      </c>
      <c r="U3" s="560" t="s">
        <v>58</v>
      </c>
      <c r="V3" s="280"/>
    </row>
    <row r="4" spans="1:22" ht="72" customHeight="1" x14ac:dyDescent="0.2">
      <c r="A4" s="608"/>
      <c r="B4" s="609"/>
      <c r="C4" s="281" t="s">
        <v>2</v>
      </c>
      <c r="D4" s="598"/>
      <c r="E4" s="601"/>
      <c r="F4" s="583" t="s">
        <v>355</v>
      </c>
      <c r="G4" s="583" t="s">
        <v>354</v>
      </c>
      <c r="H4" s="604"/>
      <c r="I4" s="282" t="s">
        <v>352</v>
      </c>
      <c r="J4" s="561"/>
      <c r="K4" s="591" t="s">
        <v>5</v>
      </c>
      <c r="L4" s="563" t="s">
        <v>6</v>
      </c>
      <c r="M4" s="564"/>
      <c r="N4" s="558"/>
      <c r="O4" s="587" t="s">
        <v>5</v>
      </c>
      <c r="P4" s="565" t="s">
        <v>29</v>
      </c>
      <c r="Q4" s="565" t="s">
        <v>50</v>
      </c>
      <c r="R4" s="565" t="s">
        <v>8</v>
      </c>
      <c r="S4" s="589" t="s">
        <v>9</v>
      </c>
      <c r="T4" s="558"/>
      <c r="U4" s="561"/>
      <c r="V4" s="282" t="s">
        <v>11</v>
      </c>
    </row>
    <row r="5" spans="1:22" ht="24.75" customHeight="1" thickBot="1" x14ac:dyDescent="0.25">
      <c r="A5" s="610"/>
      <c r="B5" s="611"/>
      <c r="C5" s="283"/>
      <c r="D5" s="599"/>
      <c r="E5" s="602"/>
      <c r="F5" s="584"/>
      <c r="G5" s="584"/>
      <c r="H5" s="605"/>
      <c r="I5" s="284"/>
      <c r="J5" s="562"/>
      <c r="K5" s="592"/>
      <c r="L5" s="285" t="s">
        <v>12</v>
      </c>
      <c r="M5" s="286" t="s">
        <v>13</v>
      </c>
      <c r="N5" s="559"/>
      <c r="O5" s="588"/>
      <c r="P5" s="566"/>
      <c r="Q5" s="566"/>
      <c r="R5" s="567"/>
      <c r="S5" s="590"/>
      <c r="T5" s="559"/>
      <c r="U5" s="562"/>
      <c r="V5" s="282"/>
    </row>
    <row r="6" spans="1:22" ht="13.5" thickBot="1" x14ac:dyDescent="0.25">
      <c r="A6" s="374" t="s">
        <v>48</v>
      </c>
      <c r="B6" s="375"/>
      <c r="C6" s="376" t="s">
        <v>49</v>
      </c>
      <c r="D6" s="377">
        <v>1</v>
      </c>
      <c r="E6" s="378">
        <v>2</v>
      </c>
      <c r="F6" s="379" t="s">
        <v>52</v>
      </c>
      <c r="G6" s="379" t="s">
        <v>238</v>
      </c>
      <c r="H6" s="380">
        <v>3</v>
      </c>
      <c r="I6" s="375">
        <v>4</v>
      </c>
      <c r="J6" s="381">
        <v>5</v>
      </c>
      <c r="K6" s="382">
        <v>6</v>
      </c>
      <c r="L6" s="383" t="s">
        <v>53</v>
      </c>
      <c r="M6" s="377" t="s">
        <v>54</v>
      </c>
      <c r="N6" s="381">
        <v>7</v>
      </c>
      <c r="O6" s="382">
        <v>8</v>
      </c>
      <c r="P6" s="383" t="s">
        <v>305</v>
      </c>
      <c r="Q6" s="383" t="s">
        <v>306</v>
      </c>
      <c r="R6" s="383" t="s">
        <v>307</v>
      </c>
      <c r="S6" s="384" t="s">
        <v>308</v>
      </c>
      <c r="T6" s="381">
        <v>9</v>
      </c>
      <c r="U6" s="381">
        <v>10</v>
      </c>
      <c r="V6" s="375">
        <v>11</v>
      </c>
    </row>
    <row r="7" spans="1:22" x14ac:dyDescent="0.2">
      <c r="A7" s="569" t="s">
        <v>63</v>
      </c>
      <c r="B7" s="569" t="s">
        <v>14</v>
      </c>
      <c r="C7" s="22">
        <v>2015</v>
      </c>
      <c r="D7" s="247"/>
      <c r="E7" s="9"/>
      <c r="F7" s="10"/>
      <c r="G7" s="10"/>
      <c r="H7" s="255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570"/>
      <c r="B8" s="572"/>
      <c r="C8" s="23">
        <v>2016</v>
      </c>
      <c r="D8" s="248"/>
      <c r="E8" s="11"/>
      <c r="F8" s="12"/>
      <c r="G8" s="12"/>
      <c r="H8" s="256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74"/>
    </row>
    <row r="9" spans="1:22" ht="13.5" thickBot="1" x14ac:dyDescent="0.25">
      <c r="A9" s="571"/>
      <c r="B9" s="573"/>
      <c r="C9" s="24">
        <v>2017</v>
      </c>
      <c r="D9" s="291">
        <f>'6.Прил 3_ГДиАД-съдии'!E9</f>
        <v>141</v>
      </c>
      <c r="E9" s="166">
        <v>235</v>
      </c>
      <c r="F9" s="167"/>
      <c r="G9" s="167"/>
      <c r="H9" s="336">
        <v>8</v>
      </c>
      <c r="I9" s="262">
        <f>H9+E9</f>
        <v>243</v>
      </c>
      <c r="J9" s="163">
        <f>D9+I9</f>
        <v>384</v>
      </c>
      <c r="K9" s="36">
        <f>N9+O9</f>
        <v>252</v>
      </c>
      <c r="L9" s="176">
        <f>'6.Прил 3_ГДиАД-съдии'!AU9</f>
        <v>153</v>
      </c>
      <c r="M9" s="57">
        <f>IF(K9&lt;&gt;0,L9/K9,0)</f>
        <v>0.6071428571428571</v>
      </c>
      <c r="N9" s="175">
        <f>'6.Прил 3_ГДиАД-съдии'!AG9</f>
        <v>159</v>
      </c>
      <c r="O9" s="39">
        <f>SUM(P9:S9)</f>
        <v>93</v>
      </c>
      <c r="P9" s="167"/>
      <c r="Q9" s="167">
        <v>11</v>
      </c>
      <c r="R9" s="167"/>
      <c r="S9" s="164">
        <v>82</v>
      </c>
      <c r="T9" s="168">
        <v>1889</v>
      </c>
      <c r="U9" s="26">
        <f>J9-K9</f>
        <v>132</v>
      </c>
      <c r="V9" s="173">
        <v>83</v>
      </c>
    </row>
    <row r="10" spans="1:22" x14ac:dyDescent="0.2">
      <c r="A10" s="558" t="s">
        <v>51</v>
      </c>
      <c r="B10" s="569" t="s">
        <v>15</v>
      </c>
      <c r="C10" s="22">
        <v>2015</v>
      </c>
      <c r="D10" s="249"/>
      <c r="E10" s="15"/>
      <c r="F10" s="16"/>
      <c r="G10" s="16"/>
      <c r="H10" s="261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58"/>
      <c r="B11" s="572"/>
      <c r="C11" s="23">
        <v>2016</v>
      </c>
      <c r="D11" s="248"/>
      <c r="E11" s="11"/>
      <c r="F11" s="12"/>
      <c r="G11" s="12"/>
      <c r="H11" s="256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58"/>
      <c r="B12" s="573"/>
      <c r="C12" s="24">
        <v>2017</v>
      </c>
      <c r="D12" s="291">
        <f>'6.Прил 3_ГДиАД-съдии'!F9</f>
        <v>4</v>
      </c>
      <c r="E12" s="169">
        <v>36</v>
      </c>
      <c r="F12" s="170"/>
      <c r="G12" s="170"/>
      <c r="H12" s="260">
        <v>1</v>
      </c>
      <c r="I12" s="262">
        <f t="shared" si="2"/>
        <v>37</v>
      </c>
      <c r="J12" s="18">
        <f t="shared" si="3"/>
        <v>41</v>
      </c>
      <c r="K12" s="38">
        <f>N12+O12</f>
        <v>39</v>
      </c>
      <c r="L12" s="177">
        <f>'6.Прил 3_ГДиАД-съдии'!AV9</f>
        <v>36</v>
      </c>
      <c r="M12" s="58">
        <f t="shared" ref="M12:M51" si="6">IF(K12&lt;&gt;0,L12/K12,0)</f>
        <v>0.92307692307692313</v>
      </c>
      <c r="N12" s="292">
        <f>'6.Прил 3_ГДиАД-съдии'!AH9</f>
        <v>23</v>
      </c>
      <c r="O12" s="50">
        <f>SUM(P12:S12)</f>
        <v>16</v>
      </c>
      <c r="P12" s="170"/>
      <c r="Q12" s="170">
        <v>4</v>
      </c>
      <c r="R12" s="170"/>
      <c r="S12" s="165">
        <v>12</v>
      </c>
      <c r="T12" s="171">
        <v>136</v>
      </c>
      <c r="U12" s="26">
        <f>J12-K12</f>
        <v>2</v>
      </c>
      <c r="V12" s="172">
        <v>4</v>
      </c>
    </row>
    <row r="13" spans="1:22" x14ac:dyDescent="0.2">
      <c r="A13" s="569" t="s">
        <v>74</v>
      </c>
      <c r="B13" s="569" t="s">
        <v>16</v>
      </c>
      <c r="C13" s="22">
        <v>2015</v>
      </c>
      <c r="D13" s="247"/>
      <c r="E13" s="9"/>
      <c r="F13" s="10"/>
      <c r="G13" s="10"/>
      <c r="H13" s="255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570"/>
      <c r="B14" s="572"/>
      <c r="C14" s="23">
        <v>2016</v>
      </c>
      <c r="D14" s="248"/>
      <c r="E14" s="11"/>
      <c r="F14" s="12"/>
      <c r="G14" s="12"/>
      <c r="H14" s="256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571"/>
      <c r="B15" s="573"/>
      <c r="C15" s="24">
        <v>2017</v>
      </c>
      <c r="D15" s="291">
        <f>'6.Прил 3_ГДиАД-съдии'!G9</f>
        <v>1</v>
      </c>
      <c r="E15" s="166">
        <v>3</v>
      </c>
      <c r="F15" s="167"/>
      <c r="G15" s="167"/>
      <c r="H15" s="259">
        <v>1</v>
      </c>
      <c r="I15" s="262">
        <f t="shared" si="2"/>
        <v>4</v>
      </c>
      <c r="J15" s="26">
        <f t="shared" si="3"/>
        <v>5</v>
      </c>
      <c r="K15" s="25">
        <f>N15+O15</f>
        <v>3</v>
      </c>
      <c r="L15" s="176">
        <f>'6.Прил 3_ГДиАД-съдии'!AW9</f>
        <v>2</v>
      </c>
      <c r="M15" s="57">
        <f t="shared" si="6"/>
        <v>0.66666666666666663</v>
      </c>
      <c r="N15" s="175">
        <f>'6.Прил 3_ГДиАД-съдии'!AI9</f>
        <v>1</v>
      </c>
      <c r="O15" s="39">
        <f>SUM(P15:S15)</f>
        <v>2</v>
      </c>
      <c r="P15" s="167"/>
      <c r="Q15" s="167"/>
      <c r="R15" s="167"/>
      <c r="S15" s="164">
        <v>2</v>
      </c>
      <c r="T15" s="168">
        <v>20</v>
      </c>
      <c r="U15" s="26">
        <f>J15-K15</f>
        <v>2</v>
      </c>
      <c r="V15" s="173"/>
    </row>
    <row r="16" spans="1:22" x14ac:dyDescent="0.2">
      <c r="A16" s="569" t="s">
        <v>66</v>
      </c>
      <c r="B16" s="569" t="s">
        <v>17</v>
      </c>
      <c r="C16" s="22">
        <v>2015</v>
      </c>
      <c r="D16" s="249"/>
      <c r="E16" s="15"/>
      <c r="F16" s="16"/>
      <c r="G16" s="16"/>
      <c r="H16" s="261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572"/>
      <c r="B17" s="572"/>
      <c r="C17" s="23">
        <v>2016</v>
      </c>
      <c r="D17" s="248"/>
      <c r="E17" s="11"/>
      <c r="F17" s="12"/>
      <c r="G17" s="12"/>
      <c r="H17" s="256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573"/>
      <c r="B18" s="573"/>
      <c r="C18" s="24">
        <v>2017</v>
      </c>
      <c r="D18" s="291">
        <f>'6.Прил 3_ГДиАД-съдии'!H9</f>
        <v>4</v>
      </c>
      <c r="E18" s="169">
        <v>117</v>
      </c>
      <c r="F18" s="170"/>
      <c r="G18" s="170"/>
      <c r="H18" s="260"/>
      <c r="I18" s="262">
        <f t="shared" si="2"/>
        <v>117</v>
      </c>
      <c r="J18" s="18">
        <f t="shared" si="3"/>
        <v>121</v>
      </c>
      <c r="K18" s="38">
        <f>N18+O18</f>
        <v>117</v>
      </c>
      <c r="L18" s="177">
        <f>'6.Прил 3_ГДиАД-съдии'!AX9</f>
        <v>110</v>
      </c>
      <c r="M18" s="58">
        <f t="shared" si="6"/>
        <v>0.94017094017094016</v>
      </c>
      <c r="N18" s="292">
        <f>'6.Прил 3_ГДиАД-съдии'!AJ9</f>
        <v>86</v>
      </c>
      <c r="O18" s="50">
        <f>SUM(P18:S18)</f>
        <v>31</v>
      </c>
      <c r="P18" s="170"/>
      <c r="Q18" s="170"/>
      <c r="R18" s="170"/>
      <c r="S18" s="165">
        <v>31</v>
      </c>
      <c r="T18" s="171">
        <v>237</v>
      </c>
      <c r="U18" s="26">
        <f>J18-K18</f>
        <v>4</v>
      </c>
      <c r="V18" s="172">
        <v>6</v>
      </c>
    </row>
    <row r="19" spans="1:22" x14ac:dyDescent="0.2">
      <c r="A19" s="557" t="s">
        <v>67</v>
      </c>
      <c r="B19" s="569" t="s">
        <v>18</v>
      </c>
      <c r="C19" s="22">
        <v>2015</v>
      </c>
      <c r="D19" s="247"/>
      <c r="E19" s="9"/>
      <c r="F19" s="10"/>
      <c r="G19" s="10"/>
      <c r="H19" s="255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58"/>
      <c r="B20" s="572"/>
      <c r="C20" s="23">
        <v>2016</v>
      </c>
      <c r="D20" s="248"/>
      <c r="E20" s="11"/>
      <c r="F20" s="12"/>
      <c r="G20" s="12"/>
      <c r="H20" s="256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59"/>
      <c r="B21" s="574"/>
      <c r="C21" s="24">
        <v>2017</v>
      </c>
      <c r="D21" s="291">
        <f>'6.Прил 3_ГДиАД-съдии'!I9</f>
        <v>0</v>
      </c>
      <c r="E21" s="166">
        <v>810</v>
      </c>
      <c r="F21" s="167"/>
      <c r="G21" s="167"/>
      <c r="H21" s="259">
        <v>5</v>
      </c>
      <c r="I21" s="262">
        <f t="shared" si="2"/>
        <v>815</v>
      </c>
      <c r="J21" s="26">
        <f t="shared" si="3"/>
        <v>815</v>
      </c>
      <c r="K21" s="36">
        <f>N21+O21</f>
        <v>808</v>
      </c>
      <c r="L21" s="177">
        <f>'6.Прил 3_ГДиАД-съдии'!AY9</f>
        <v>808</v>
      </c>
      <c r="M21" s="57">
        <f t="shared" si="6"/>
        <v>1</v>
      </c>
      <c r="N21" s="292">
        <f>'6.Прил 3_ГДиАД-съдии'!AK9</f>
        <v>689</v>
      </c>
      <c r="O21" s="39">
        <f>SUM(P21:S21)</f>
        <v>119</v>
      </c>
      <c r="P21" s="167"/>
      <c r="Q21" s="167"/>
      <c r="R21" s="167"/>
      <c r="S21" s="164">
        <v>119</v>
      </c>
      <c r="T21" s="168">
        <v>1839</v>
      </c>
      <c r="U21" s="26">
        <f>J21-K21</f>
        <v>7</v>
      </c>
      <c r="V21" s="173">
        <v>32</v>
      </c>
    </row>
    <row r="22" spans="1:22" x14ac:dyDescent="0.2">
      <c r="A22" s="558" t="s">
        <v>60</v>
      </c>
      <c r="B22" s="569" t="s">
        <v>19</v>
      </c>
      <c r="C22" s="22">
        <v>2015</v>
      </c>
      <c r="D22" s="247"/>
      <c r="E22" s="9"/>
      <c r="F22" s="10"/>
      <c r="G22" s="10"/>
      <c r="H22" s="255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58"/>
      <c r="B23" s="572"/>
      <c r="C23" s="23">
        <v>2016</v>
      </c>
      <c r="D23" s="248"/>
      <c r="E23" s="11"/>
      <c r="F23" s="12"/>
      <c r="G23" s="12"/>
      <c r="H23" s="256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58"/>
      <c r="B24" s="573"/>
      <c r="C24" s="24">
        <v>2017</v>
      </c>
      <c r="D24" s="291">
        <f>'6.Прил 3_ГДиАД-съдии'!J9</f>
        <v>5</v>
      </c>
      <c r="E24" s="166">
        <v>5</v>
      </c>
      <c r="F24" s="167"/>
      <c r="G24" s="167"/>
      <c r="H24" s="259"/>
      <c r="I24" s="262">
        <f t="shared" si="2"/>
        <v>5</v>
      </c>
      <c r="J24" s="18">
        <f t="shared" si="3"/>
        <v>10</v>
      </c>
      <c r="K24" s="36">
        <f>N24+O24</f>
        <v>9</v>
      </c>
      <c r="L24" s="177">
        <f>'6.Прил 3_ГДиАД-съдии'!AZ9</f>
        <v>5</v>
      </c>
      <c r="M24" s="58">
        <f t="shared" si="6"/>
        <v>0.55555555555555558</v>
      </c>
      <c r="N24" s="292">
        <f>'6.Прил 3_ГДиАД-съдии'!AL9</f>
        <v>8</v>
      </c>
      <c r="O24" s="50">
        <f>SUM(P24:S24)</f>
        <v>1</v>
      </c>
      <c r="P24" s="170"/>
      <c r="Q24" s="170"/>
      <c r="R24" s="170"/>
      <c r="S24" s="165">
        <v>1</v>
      </c>
      <c r="T24" s="171">
        <v>51</v>
      </c>
      <c r="U24" s="26">
        <f>J24-K24</f>
        <v>1</v>
      </c>
      <c r="V24" s="172">
        <v>7</v>
      </c>
    </row>
    <row r="25" spans="1:22" x14ac:dyDescent="0.2">
      <c r="A25" s="575" t="s">
        <v>30</v>
      </c>
      <c r="B25" s="569" t="s">
        <v>38</v>
      </c>
      <c r="C25" s="22">
        <v>2015</v>
      </c>
      <c r="D25" s="250">
        <f>D7+D10+D13+D16+D19+D22</f>
        <v>0</v>
      </c>
      <c r="E25" s="268">
        <f t="shared" ref="E25:V25" si="7">E7+E10+E13+E16+E19+E22</f>
        <v>0</v>
      </c>
      <c r="F25" s="254">
        <f t="shared" si="7"/>
        <v>0</v>
      </c>
      <c r="G25" s="254">
        <f t="shared" si="7"/>
        <v>0</v>
      </c>
      <c r="H25" s="269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576"/>
      <c r="B26" s="572"/>
      <c r="C26" s="23">
        <v>2016</v>
      </c>
      <c r="D26" s="251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57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577"/>
      <c r="B27" s="573"/>
      <c r="C27" s="24">
        <v>2017</v>
      </c>
      <c r="D27" s="293">
        <f>D9+D12+D15+D18+D21+D24</f>
        <v>155</v>
      </c>
      <c r="E27" s="27">
        <f t="shared" ref="E27:V27" si="9">E9+E12+E15+E18+E21+E24</f>
        <v>1206</v>
      </c>
      <c r="F27" s="43">
        <f t="shared" si="9"/>
        <v>0</v>
      </c>
      <c r="G27" s="43">
        <f t="shared" si="9"/>
        <v>0</v>
      </c>
      <c r="H27" s="270">
        <f t="shared" si="9"/>
        <v>15</v>
      </c>
      <c r="I27" s="262">
        <f t="shared" si="9"/>
        <v>1221</v>
      </c>
      <c r="J27" s="26">
        <f t="shared" si="9"/>
        <v>1376</v>
      </c>
      <c r="K27" s="39">
        <f t="shared" si="9"/>
        <v>1228</v>
      </c>
      <c r="L27" s="42">
        <f t="shared" si="9"/>
        <v>1114</v>
      </c>
      <c r="M27" s="57">
        <f t="shared" si="6"/>
        <v>0.90716612377850159</v>
      </c>
      <c r="N27" s="26">
        <f t="shared" si="9"/>
        <v>966</v>
      </c>
      <c r="O27" s="39">
        <f t="shared" si="9"/>
        <v>262</v>
      </c>
      <c r="P27" s="42">
        <f t="shared" si="9"/>
        <v>0</v>
      </c>
      <c r="Q27" s="42">
        <f t="shared" si="9"/>
        <v>15</v>
      </c>
      <c r="R27" s="42">
        <f t="shared" si="9"/>
        <v>0</v>
      </c>
      <c r="S27" s="46">
        <f t="shared" si="9"/>
        <v>247</v>
      </c>
      <c r="T27" s="26">
        <f t="shared" si="9"/>
        <v>4172</v>
      </c>
      <c r="U27" s="26">
        <f t="shared" si="9"/>
        <v>148</v>
      </c>
      <c r="V27" s="62">
        <f t="shared" si="9"/>
        <v>132</v>
      </c>
    </row>
    <row r="28" spans="1:22" x14ac:dyDescent="0.2">
      <c r="A28" s="569" t="s">
        <v>72</v>
      </c>
      <c r="B28" s="569" t="s">
        <v>20</v>
      </c>
      <c r="C28" s="22">
        <v>2015</v>
      </c>
      <c r="D28" s="249"/>
      <c r="E28" s="9"/>
      <c r="F28" s="10"/>
      <c r="G28" s="10"/>
      <c r="H28" s="255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572"/>
      <c r="B29" s="572"/>
      <c r="C29" s="23">
        <v>2016</v>
      </c>
      <c r="D29" s="248"/>
      <c r="E29" s="11"/>
      <c r="F29" s="12"/>
      <c r="G29" s="12"/>
      <c r="H29" s="256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573"/>
      <c r="B30" s="573"/>
      <c r="C30" s="24">
        <v>2017</v>
      </c>
      <c r="D30" s="294">
        <f>'4.Прил 3_НД-съдии'!E8</f>
        <v>21</v>
      </c>
      <c r="E30" s="271">
        <v>212</v>
      </c>
      <c r="F30" s="167">
        <v>2</v>
      </c>
      <c r="G30" s="167">
        <v>10</v>
      </c>
      <c r="H30" s="259">
        <v>4</v>
      </c>
      <c r="I30" s="262">
        <f t="shared" si="10"/>
        <v>216</v>
      </c>
      <c r="J30" s="18">
        <f t="shared" si="3"/>
        <v>237</v>
      </c>
      <c r="K30" s="154">
        <f>N30+O30</f>
        <v>216</v>
      </c>
      <c r="L30" s="295">
        <f>'4.Прил 3_НД-съдии'!AO8</f>
        <v>197</v>
      </c>
      <c r="M30" s="58">
        <f t="shared" si="6"/>
        <v>0.91203703703703709</v>
      </c>
      <c r="N30" s="296">
        <f>'4.Прил 3_НД-съдии'!AC8</f>
        <v>33</v>
      </c>
      <c r="O30" s="50">
        <f>SUM(P30:S30)</f>
        <v>183</v>
      </c>
      <c r="P30" s="170">
        <v>103</v>
      </c>
      <c r="Q30" s="170">
        <v>62</v>
      </c>
      <c r="R30" s="170">
        <v>17</v>
      </c>
      <c r="S30" s="165">
        <v>1</v>
      </c>
      <c r="T30" s="171">
        <v>737</v>
      </c>
      <c r="U30" s="18">
        <f t="shared" si="5"/>
        <v>21</v>
      </c>
      <c r="V30" s="297">
        <f>'3.Прил 2_НД'!R93</f>
        <v>22</v>
      </c>
    </row>
    <row r="31" spans="1:22" x14ac:dyDescent="0.2">
      <c r="A31" s="569" t="s">
        <v>73</v>
      </c>
      <c r="B31" s="569" t="s">
        <v>22</v>
      </c>
      <c r="C31" s="22">
        <v>2015</v>
      </c>
      <c r="D31" s="247"/>
      <c r="E31" s="15"/>
      <c r="F31" s="16"/>
      <c r="G31" s="16"/>
      <c r="H31" s="261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572"/>
      <c r="B32" s="572"/>
      <c r="C32" s="23">
        <v>2016</v>
      </c>
      <c r="D32" s="248"/>
      <c r="E32" s="11"/>
      <c r="F32" s="12"/>
      <c r="G32" s="12"/>
      <c r="H32" s="256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573"/>
      <c r="B33" s="573"/>
      <c r="C33" s="24">
        <v>2017</v>
      </c>
      <c r="D33" s="291">
        <f>'4.Прил 3_НД-съдии'!F8</f>
        <v>4</v>
      </c>
      <c r="E33" s="264">
        <v>25</v>
      </c>
      <c r="F33" s="170">
        <v>1</v>
      </c>
      <c r="G33" s="170"/>
      <c r="H33" s="260">
        <v>2</v>
      </c>
      <c r="I33" s="262">
        <f t="shared" si="10"/>
        <v>27</v>
      </c>
      <c r="J33" s="26">
        <f t="shared" si="3"/>
        <v>31</v>
      </c>
      <c r="K33" s="246">
        <f t="shared" si="1"/>
        <v>20</v>
      </c>
      <c r="L33" s="298">
        <f>'4.Прил 3_НД-съдии'!AP8</f>
        <v>11</v>
      </c>
      <c r="M33" s="57">
        <f t="shared" si="6"/>
        <v>0.55000000000000004</v>
      </c>
      <c r="N33" s="299">
        <f>'4.Прил 3_НД-съдии'!AD8</f>
        <v>4</v>
      </c>
      <c r="O33" s="39">
        <f t="shared" si="4"/>
        <v>16</v>
      </c>
      <c r="P33" s="167"/>
      <c r="Q33" s="167">
        <v>6</v>
      </c>
      <c r="R33" s="167"/>
      <c r="S33" s="164">
        <v>10</v>
      </c>
      <c r="T33" s="168">
        <v>131</v>
      </c>
      <c r="U33" s="26">
        <f t="shared" si="5"/>
        <v>11</v>
      </c>
      <c r="V33" s="300">
        <f>'3.Прил 2_НД'!R94</f>
        <v>6</v>
      </c>
    </row>
    <row r="34" spans="1:22" x14ac:dyDescent="0.2">
      <c r="A34" s="569" t="s">
        <v>68</v>
      </c>
      <c r="B34" s="569" t="s">
        <v>23</v>
      </c>
      <c r="C34" s="22">
        <v>2015</v>
      </c>
      <c r="D34" s="249"/>
      <c r="E34" s="9"/>
      <c r="F34" s="10"/>
      <c r="G34" s="10"/>
      <c r="H34" s="255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572"/>
      <c r="B35" s="572"/>
      <c r="C35" s="23">
        <v>2016</v>
      </c>
      <c r="D35" s="248"/>
      <c r="E35" s="11"/>
      <c r="F35" s="12"/>
      <c r="G35" s="12"/>
      <c r="H35" s="256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573"/>
      <c r="B36" s="573"/>
      <c r="C36" s="24">
        <v>2017</v>
      </c>
      <c r="D36" s="291">
        <f>'4.Прил 3_НД-съдии'!G8</f>
        <v>9</v>
      </c>
      <c r="E36" s="258">
        <v>65</v>
      </c>
      <c r="F36" s="167"/>
      <c r="G36" s="167">
        <v>3</v>
      </c>
      <c r="H36" s="259">
        <v>1</v>
      </c>
      <c r="I36" s="262">
        <f t="shared" si="10"/>
        <v>66</v>
      </c>
      <c r="J36" s="18">
        <f t="shared" si="3"/>
        <v>75</v>
      </c>
      <c r="K36" s="154">
        <f t="shared" si="1"/>
        <v>71</v>
      </c>
      <c r="L36" s="295">
        <f>'4.Прил 3_НД-съдии'!AQ8</f>
        <v>64</v>
      </c>
      <c r="M36" s="58">
        <f t="shared" si="6"/>
        <v>0.90140845070422537</v>
      </c>
      <c r="N36" s="296">
        <f>'4.Прил 3_НД-съдии'!AE8</f>
        <v>64</v>
      </c>
      <c r="O36" s="50">
        <f t="shared" si="4"/>
        <v>7</v>
      </c>
      <c r="P36" s="170"/>
      <c r="Q36" s="170"/>
      <c r="R36" s="170">
        <v>6</v>
      </c>
      <c r="S36" s="165">
        <v>1</v>
      </c>
      <c r="T36" s="171">
        <v>185</v>
      </c>
      <c r="U36" s="18">
        <f t="shared" si="5"/>
        <v>4</v>
      </c>
      <c r="V36" s="297">
        <f>'3.Прил 2_НД'!R95</f>
        <v>7</v>
      </c>
    </row>
    <row r="37" spans="1:22" x14ac:dyDescent="0.2">
      <c r="A37" s="569" t="s">
        <v>69</v>
      </c>
      <c r="B37" s="569" t="s">
        <v>24</v>
      </c>
      <c r="C37" s="22">
        <v>2015</v>
      </c>
      <c r="D37" s="247"/>
      <c r="E37" s="15"/>
      <c r="F37" s="16"/>
      <c r="G37" s="16"/>
      <c r="H37" s="261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572"/>
      <c r="B38" s="572"/>
      <c r="C38" s="23">
        <v>2016</v>
      </c>
      <c r="D38" s="248"/>
      <c r="E38" s="11"/>
      <c r="F38" s="12"/>
      <c r="G38" s="12"/>
      <c r="H38" s="256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573"/>
      <c r="B39" s="573"/>
      <c r="C39" s="24">
        <v>2017</v>
      </c>
      <c r="D39" s="252">
        <v>2</v>
      </c>
      <c r="E39" s="169">
        <v>1878</v>
      </c>
      <c r="F39" s="170">
        <v>1</v>
      </c>
      <c r="G39" s="170"/>
      <c r="H39" s="260"/>
      <c r="I39" s="262">
        <f t="shared" si="10"/>
        <v>1878</v>
      </c>
      <c r="J39" s="26">
        <f t="shared" si="3"/>
        <v>1880</v>
      </c>
      <c r="K39" s="36">
        <f t="shared" si="1"/>
        <v>1876</v>
      </c>
      <c r="L39" s="167">
        <v>1875</v>
      </c>
      <c r="M39" s="57">
        <f t="shared" si="6"/>
        <v>0.99946695095948823</v>
      </c>
      <c r="N39" s="168">
        <v>1855</v>
      </c>
      <c r="O39" s="39">
        <f t="shared" si="4"/>
        <v>21</v>
      </c>
      <c r="P39" s="167"/>
      <c r="Q39" s="167"/>
      <c r="R39" s="167"/>
      <c r="S39" s="164">
        <v>21</v>
      </c>
      <c r="T39" s="168">
        <v>2096</v>
      </c>
      <c r="U39" s="26">
        <f t="shared" si="5"/>
        <v>4</v>
      </c>
      <c r="V39" s="173">
        <v>20</v>
      </c>
    </row>
    <row r="40" spans="1:22" x14ac:dyDescent="0.2">
      <c r="A40" s="569" t="s">
        <v>70</v>
      </c>
      <c r="B40" s="569" t="s">
        <v>25</v>
      </c>
      <c r="C40" s="22">
        <v>2015</v>
      </c>
      <c r="D40" s="249"/>
      <c r="E40" s="9"/>
      <c r="F40" s="10"/>
      <c r="G40" s="10"/>
      <c r="H40" s="255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199"/>
      <c r="O40" s="37">
        <f t="shared" si="4"/>
        <v>0</v>
      </c>
      <c r="P40" s="16"/>
      <c r="Q40" s="16"/>
      <c r="R40" s="16"/>
      <c r="S40" s="32"/>
      <c r="T40" s="301" t="s">
        <v>21</v>
      </c>
      <c r="U40" s="17">
        <f t="shared" si="5"/>
        <v>0</v>
      </c>
      <c r="V40" s="302" t="s">
        <v>21</v>
      </c>
    </row>
    <row r="41" spans="1:22" x14ac:dyDescent="0.2">
      <c r="A41" s="572"/>
      <c r="B41" s="572"/>
      <c r="C41" s="23">
        <v>2016</v>
      </c>
      <c r="D41" s="248"/>
      <c r="E41" s="11"/>
      <c r="F41" s="12"/>
      <c r="G41" s="12"/>
      <c r="H41" s="256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00"/>
      <c r="O41" s="35">
        <f t="shared" si="4"/>
        <v>0</v>
      </c>
      <c r="P41" s="12"/>
      <c r="Q41" s="12"/>
      <c r="R41" s="12"/>
      <c r="S41" s="31"/>
      <c r="T41" s="290" t="s">
        <v>21</v>
      </c>
      <c r="U41" s="5">
        <f t="shared" si="5"/>
        <v>0</v>
      </c>
      <c r="V41" s="303" t="s">
        <v>21</v>
      </c>
    </row>
    <row r="42" spans="1:22" ht="13.5" thickBot="1" x14ac:dyDescent="0.25">
      <c r="A42" s="573"/>
      <c r="B42" s="573"/>
      <c r="C42" s="24">
        <v>2017</v>
      </c>
      <c r="D42" s="253"/>
      <c r="E42" s="166">
        <v>48</v>
      </c>
      <c r="F42" s="167"/>
      <c r="G42" s="167"/>
      <c r="H42" s="259"/>
      <c r="I42" s="262">
        <f t="shared" si="10"/>
        <v>48</v>
      </c>
      <c r="J42" s="18">
        <f t="shared" si="3"/>
        <v>48</v>
      </c>
      <c r="K42" s="38">
        <f t="shared" si="1"/>
        <v>48</v>
      </c>
      <c r="L42" s="170">
        <v>48</v>
      </c>
      <c r="M42" s="58">
        <f t="shared" si="6"/>
        <v>1</v>
      </c>
      <c r="N42" s="171">
        <v>48</v>
      </c>
      <c r="O42" s="50">
        <f t="shared" si="4"/>
        <v>0</v>
      </c>
      <c r="P42" s="170"/>
      <c r="Q42" s="170"/>
      <c r="R42" s="170"/>
      <c r="S42" s="165"/>
      <c r="T42" s="292" t="s">
        <v>21</v>
      </c>
      <c r="U42" s="48">
        <f t="shared" si="5"/>
        <v>0</v>
      </c>
      <c r="V42" s="304" t="s">
        <v>21</v>
      </c>
    </row>
    <row r="43" spans="1:22" x14ac:dyDescent="0.2">
      <c r="A43" s="569" t="s">
        <v>71</v>
      </c>
      <c r="B43" s="569" t="s">
        <v>39</v>
      </c>
      <c r="C43" s="22">
        <v>2015</v>
      </c>
      <c r="D43" s="247"/>
      <c r="E43" s="15"/>
      <c r="F43" s="16"/>
      <c r="G43" s="16"/>
      <c r="H43" s="261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572"/>
      <c r="B44" s="572"/>
      <c r="C44" s="23">
        <v>2016</v>
      </c>
      <c r="D44" s="248"/>
      <c r="E44" s="11"/>
      <c r="F44" s="12"/>
      <c r="G44" s="12"/>
      <c r="H44" s="256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573"/>
      <c r="B45" s="573"/>
      <c r="C45" s="24">
        <v>2017</v>
      </c>
      <c r="D45" s="305">
        <f>'4.Прил 3_НД-съдии'!I8</f>
        <v>190</v>
      </c>
      <c r="E45" s="264">
        <v>586</v>
      </c>
      <c r="F45" s="170">
        <v>6</v>
      </c>
      <c r="G45" s="170"/>
      <c r="H45" s="260">
        <v>5</v>
      </c>
      <c r="I45" s="262">
        <f t="shared" si="10"/>
        <v>591</v>
      </c>
      <c r="J45" s="163">
        <f t="shared" si="3"/>
        <v>781</v>
      </c>
      <c r="K45" s="36">
        <f>N45+O45</f>
        <v>648</v>
      </c>
      <c r="L45" s="306">
        <f>'4.Прил 3_НД-съдии'!AS8</f>
        <v>523</v>
      </c>
      <c r="M45" s="57">
        <f t="shared" si="6"/>
        <v>0.8070987654320988</v>
      </c>
      <c r="N45" s="175">
        <f>'4.Прил 3_НД-съдии'!AG8</f>
        <v>602</v>
      </c>
      <c r="O45" s="39">
        <f>SUM(P45:S45)</f>
        <v>46</v>
      </c>
      <c r="P45" s="167"/>
      <c r="Q45" s="167"/>
      <c r="R45" s="167"/>
      <c r="S45" s="164">
        <v>46</v>
      </c>
      <c r="T45" s="168">
        <v>1813</v>
      </c>
      <c r="U45" s="26">
        <f t="shared" si="5"/>
        <v>133</v>
      </c>
      <c r="V45" s="173">
        <v>243</v>
      </c>
    </row>
    <row r="46" spans="1:22" x14ac:dyDescent="0.2">
      <c r="A46" s="575" t="s">
        <v>31</v>
      </c>
      <c r="B46" s="569" t="s">
        <v>40</v>
      </c>
      <c r="C46" s="22">
        <v>2015</v>
      </c>
      <c r="D46" s="250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66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576"/>
      <c r="B47" s="572"/>
      <c r="C47" s="23">
        <v>2016</v>
      </c>
      <c r="D47" s="251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57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577"/>
      <c r="B48" s="573"/>
      <c r="C48" s="24">
        <v>2017</v>
      </c>
      <c r="D48" s="265">
        <f t="shared" si="11"/>
        <v>226</v>
      </c>
      <c r="E48" s="25">
        <f t="shared" si="11"/>
        <v>2814</v>
      </c>
      <c r="F48" s="42">
        <f t="shared" si="11"/>
        <v>10</v>
      </c>
      <c r="G48" s="42">
        <f>G30+G33+G36+G39+G42+G45</f>
        <v>13</v>
      </c>
      <c r="H48" s="267">
        <f t="shared" si="11"/>
        <v>12</v>
      </c>
      <c r="I48" s="62">
        <f>I30+I33+I36+I39+I42+I45</f>
        <v>2826</v>
      </c>
      <c r="J48" s="26">
        <f t="shared" si="3"/>
        <v>3052</v>
      </c>
      <c r="K48" s="36">
        <f t="shared" si="12"/>
        <v>2879</v>
      </c>
      <c r="L48" s="43">
        <f t="shared" si="12"/>
        <v>2718</v>
      </c>
      <c r="M48" s="58">
        <f t="shared" si="6"/>
        <v>0.94407780479333103</v>
      </c>
      <c r="N48" s="26">
        <f t="shared" si="13"/>
        <v>2606</v>
      </c>
      <c r="O48" s="50">
        <f t="shared" si="13"/>
        <v>273</v>
      </c>
      <c r="P48" s="43">
        <f t="shared" si="13"/>
        <v>103</v>
      </c>
      <c r="Q48" s="43">
        <f t="shared" si="13"/>
        <v>68</v>
      </c>
      <c r="R48" s="43">
        <f t="shared" si="13"/>
        <v>23</v>
      </c>
      <c r="S48" s="49">
        <f t="shared" si="13"/>
        <v>79</v>
      </c>
      <c r="T48" s="26">
        <f>T30+T33+T36+T39+T45</f>
        <v>4962</v>
      </c>
      <c r="U48" s="26">
        <f>U30+U33+U36+U39+U42+U45</f>
        <v>173</v>
      </c>
      <c r="V48" s="62">
        <f>V30+V33+V36+V39+V45</f>
        <v>298</v>
      </c>
    </row>
    <row r="49" spans="1:22" x14ac:dyDescent="0.2">
      <c r="A49" s="575" t="s">
        <v>37</v>
      </c>
      <c r="B49" s="569" t="s">
        <v>26</v>
      </c>
      <c r="C49" s="22">
        <v>2015</v>
      </c>
      <c r="D49" s="250">
        <f t="shared" ref="D49:L51" si="14">D25+D46</f>
        <v>0</v>
      </c>
      <c r="E49" s="268">
        <f t="shared" si="14"/>
        <v>0</v>
      </c>
      <c r="F49" s="254">
        <f t="shared" si="14"/>
        <v>0</v>
      </c>
      <c r="G49" s="254">
        <f>G25+G46</f>
        <v>0</v>
      </c>
      <c r="H49" s="269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576"/>
      <c r="B50" s="572"/>
      <c r="C50" s="23">
        <v>2016</v>
      </c>
      <c r="D50" s="251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57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577"/>
      <c r="B51" s="573"/>
      <c r="C51" s="24">
        <v>2017</v>
      </c>
      <c r="D51" s="265">
        <f t="shared" si="14"/>
        <v>381</v>
      </c>
      <c r="E51" s="25">
        <f t="shared" si="14"/>
        <v>4020</v>
      </c>
      <c r="F51" s="42">
        <f t="shared" si="14"/>
        <v>10</v>
      </c>
      <c r="G51" s="42">
        <f>G27+G48</f>
        <v>13</v>
      </c>
      <c r="H51" s="267">
        <f t="shared" si="15"/>
        <v>27</v>
      </c>
      <c r="I51" s="263">
        <f t="shared" si="15"/>
        <v>4047</v>
      </c>
      <c r="J51" s="51">
        <f t="shared" si="3"/>
        <v>4428</v>
      </c>
      <c r="K51" s="39">
        <f t="shared" si="14"/>
        <v>4107</v>
      </c>
      <c r="L51" s="42">
        <f t="shared" si="14"/>
        <v>3832</v>
      </c>
      <c r="M51" s="57">
        <f t="shared" si="6"/>
        <v>0.93304114925736548</v>
      </c>
      <c r="N51" s="51">
        <f t="shared" ref="N51:V51" si="18">N27+N48</f>
        <v>3572</v>
      </c>
      <c r="O51" s="39">
        <f t="shared" si="18"/>
        <v>535</v>
      </c>
      <c r="P51" s="42">
        <f t="shared" si="18"/>
        <v>103</v>
      </c>
      <c r="Q51" s="42">
        <f t="shared" si="18"/>
        <v>83</v>
      </c>
      <c r="R51" s="42">
        <f t="shared" si="18"/>
        <v>23</v>
      </c>
      <c r="S51" s="46">
        <f t="shared" si="18"/>
        <v>326</v>
      </c>
      <c r="T51" s="51">
        <f t="shared" si="18"/>
        <v>9134</v>
      </c>
      <c r="U51" s="51">
        <f t="shared" si="18"/>
        <v>321</v>
      </c>
      <c r="V51" s="64">
        <f t="shared" si="18"/>
        <v>430</v>
      </c>
    </row>
    <row r="52" spans="1:22" x14ac:dyDescent="0.2">
      <c r="A52" s="557" t="s">
        <v>32</v>
      </c>
      <c r="B52" s="569" t="s">
        <v>46</v>
      </c>
      <c r="C52" s="22">
        <v>2015</v>
      </c>
      <c r="D52" s="287"/>
      <c r="E52" s="286"/>
      <c r="F52" s="286"/>
      <c r="G52" s="286"/>
      <c r="H52" s="286"/>
      <c r="I52" s="288"/>
      <c r="J52" s="20"/>
      <c r="K52" s="30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</row>
    <row r="53" spans="1:22" x14ac:dyDescent="0.2">
      <c r="A53" s="558"/>
      <c r="B53" s="572"/>
      <c r="C53" s="23">
        <v>2016</v>
      </c>
      <c r="D53" s="308"/>
      <c r="E53" s="286"/>
      <c r="F53" s="286"/>
      <c r="G53" s="286"/>
      <c r="H53" s="286"/>
      <c r="I53" s="309"/>
      <c r="J53" s="14"/>
      <c r="K53" s="30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</row>
    <row r="54" spans="1:22" ht="13.5" thickBot="1" x14ac:dyDescent="0.25">
      <c r="A54" s="559"/>
      <c r="B54" s="573"/>
      <c r="C54" s="24">
        <v>2017</v>
      </c>
      <c r="D54" s="308"/>
      <c r="E54" s="286"/>
      <c r="F54" s="286"/>
      <c r="G54" s="286"/>
      <c r="H54" s="286"/>
      <c r="I54" s="309"/>
      <c r="J54" s="19">
        <v>6</v>
      </c>
      <c r="K54" s="307"/>
      <c r="L54" s="277"/>
      <c r="M54" s="277"/>
      <c r="N54" s="277"/>
      <c r="O54" s="277"/>
      <c r="P54" s="277"/>
      <c r="Q54" s="277"/>
      <c r="R54" s="581" t="s">
        <v>59</v>
      </c>
      <c r="S54" s="581"/>
      <c r="T54" s="581"/>
      <c r="U54" s="581"/>
      <c r="V54" s="581"/>
    </row>
    <row r="55" spans="1:22" x14ac:dyDescent="0.2">
      <c r="A55" s="575" t="s">
        <v>65</v>
      </c>
      <c r="B55" s="569" t="s">
        <v>27</v>
      </c>
      <c r="C55" s="22">
        <v>2015</v>
      </c>
      <c r="D55" s="287"/>
      <c r="E55" s="289"/>
      <c r="F55" s="289"/>
      <c r="G55" s="289"/>
      <c r="H55" s="289"/>
      <c r="I55" s="288"/>
      <c r="J55" s="310">
        <f>IF(J52&lt;&gt;0,J49/M1/J52,0)</f>
        <v>0</v>
      </c>
      <c r="K55" s="310">
        <f>IF(J52&lt;&gt;0,K49/M1/J52,0)</f>
        <v>0</v>
      </c>
      <c r="L55" s="277"/>
      <c r="M55" s="277"/>
      <c r="N55" s="277"/>
      <c r="O55" s="286"/>
      <c r="P55" s="286"/>
      <c r="Q55" s="97" t="s">
        <v>559</v>
      </c>
      <c r="R55" s="97"/>
      <c r="S55" s="277"/>
      <c r="T55" s="277"/>
      <c r="U55" s="277"/>
      <c r="V55" s="277"/>
    </row>
    <row r="56" spans="1:22" x14ac:dyDescent="0.2">
      <c r="A56" s="576"/>
      <c r="B56" s="572"/>
      <c r="C56" s="23">
        <v>2016</v>
      </c>
      <c r="D56" s="308"/>
      <c r="E56" s="286"/>
      <c r="F56" s="286"/>
      <c r="G56" s="286"/>
      <c r="H56" s="286"/>
      <c r="I56" s="309"/>
      <c r="J56" s="311">
        <f>IF(J53&lt;&gt;0,J50/M1/J53,0)</f>
        <v>0</v>
      </c>
      <c r="K56" s="311">
        <f>IF(J53&lt;&gt;0,K50/M1/J53,0)</f>
        <v>0</v>
      </c>
      <c r="L56" s="277"/>
      <c r="M56" s="277"/>
      <c r="N56" s="277"/>
      <c r="O56" s="286"/>
      <c r="P56" s="286"/>
      <c r="Q56" s="276" t="s">
        <v>693</v>
      </c>
      <c r="R56" s="286"/>
      <c r="S56" s="277"/>
      <c r="T56" s="277"/>
      <c r="U56" s="277"/>
      <c r="V56" s="277"/>
    </row>
    <row r="57" spans="1:22" ht="13.5" thickBot="1" x14ac:dyDescent="0.25">
      <c r="A57" s="577"/>
      <c r="B57" s="573"/>
      <c r="C57" s="24">
        <v>2017</v>
      </c>
      <c r="D57" s="308"/>
      <c r="E57" s="286"/>
      <c r="F57" s="286"/>
      <c r="G57" s="286"/>
      <c r="H57" s="286"/>
      <c r="I57" s="309"/>
      <c r="J57" s="312">
        <f>IF(J54&lt;&gt;0,J51/M1/J54,0)</f>
        <v>61.5</v>
      </c>
      <c r="K57" s="312">
        <f>IF(J54&lt;&gt;0,K51/M1/J54,0)</f>
        <v>57.041666666666664</v>
      </c>
      <c r="L57" s="277"/>
      <c r="M57" s="277"/>
      <c r="N57" s="277"/>
      <c r="O57" s="286"/>
      <c r="P57" s="286"/>
      <c r="Q57" s="286"/>
      <c r="R57" s="286"/>
      <c r="S57" s="277"/>
      <c r="T57" s="277"/>
      <c r="U57" s="277"/>
      <c r="V57" s="277"/>
    </row>
    <row r="58" spans="1:22" x14ac:dyDescent="0.2">
      <c r="A58" s="557" t="s">
        <v>33</v>
      </c>
      <c r="B58" s="569" t="s">
        <v>41</v>
      </c>
      <c r="C58" s="22">
        <v>2015</v>
      </c>
      <c r="D58" s="287"/>
      <c r="E58" s="289"/>
      <c r="F58" s="289"/>
      <c r="G58" s="289"/>
      <c r="H58" s="289"/>
      <c r="I58" s="288"/>
      <c r="J58" s="20"/>
      <c r="K58" s="307"/>
      <c r="L58" s="277"/>
      <c r="M58" s="277"/>
      <c r="N58" s="277"/>
      <c r="O58" s="286"/>
      <c r="P58" s="286"/>
      <c r="Q58" s="286"/>
      <c r="R58" s="286"/>
      <c r="S58" s="277"/>
      <c r="T58" s="277"/>
      <c r="U58" s="277"/>
      <c r="V58" s="277"/>
    </row>
    <row r="59" spans="1:22" x14ac:dyDescent="0.2">
      <c r="A59" s="558"/>
      <c r="B59" s="572"/>
      <c r="C59" s="23">
        <v>2016</v>
      </c>
      <c r="D59" s="308"/>
      <c r="E59" s="286"/>
      <c r="F59" s="286"/>
      <c r="G59" s="286"/>
      <c r="H59" s="286"/>
      <c r="I59" s="309"/>
      <c r="J59" s="14"/>
      <c r="K59" s="307"/>
      <c r="L59" s="277"/>
      <c r="M59" s="277"/>
      <c r="N59" s="277"/>
      <c r="O59" s="286"/>
      <c r="P59" s="286"/>
      <c r="Q59" s="286"/>
      <c r="R59" s="286"/>
      <c r="S59" s="277"/>
      <c r="T59" s="277"/>
      <c r="U59" s="277"/>
      <c r="V59" s="277"/>
    </row>
    <row r="60" spans="1:22" ht="13.5" thickBot="1" x14ac:dyDescent="0.25">
      <c r="A60" s="559"/>
      <c r="B60" s="573"/>
      <c r="C60" s="24">
        <v>2017</v>
      </c>
      <c r="D60" s="308"/>
      <c r="E60" s="286"/>
      <c r="F60" s="286"/>
      <c r="G60" s="286"/>
      <c r="H60" s="286"/>
      <c r="I60" s="309"/>
      <c r="J60" s="19"/>
      <c r="K60" s="307"/>
      <c r="L60" s="277"/>
      <c r="M60" s="277"/>
      <c r="N60" s="277"/>
      <c r="O60" s="286"/>
      <c r="P60" s="286"/>
      <c r="Q60" s="286"/>
      <c r="R60" s="286"/>
      <c r="S60" s="277"/>
      <c r="T60" s="277"/>
      <c r="U60" s="277"/>
      <c r="V60" s="277"/>
    </row>
    <row r="61" spans="1:22" x14ac:dyDescent="0.2">
      <c r="A61" s="557" t="s">
        <v>34</v>
      </c>
      <c r="B61" s="569" t="s">
        <v>42</v>
      </c>
      <c r="C61" s="22">
        <v>2015</v>
      </c>
      <c r="D61" s="287"/>
      <c r="E61" s="289"/>
      <c r="F61" s="289"/>
      <c r="G61" s="289"/>
      <c r="H61" s="289"/>
      <c r="I61" s="288"/>
      <c r="J61" s="310">
        <f>IF(J58&lt;&gt;0,J25/M1/J58,0)</f>
        <v>0</v>
      </c>
      <c r="K61" s="310">
        <f>IF(J58&lt;&gt;0,K25/M1/J58,0)</f>
        <v>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</row>
    <row r="62" spans="1:22" x14ac:dyDescent="0.2">
      <c r="A62" s="558"/>
      <c r="B62" s="572"/>
      <c r="C62" s="23">
        <v>2016</v>
      </c>
      <c r="D62" s="308"/>
      <c r="E62" s="286"/>
      <c r="F62" s="286"/>
      <c r="G62" s="286"/>
      <c r="H62" s="286"/>
      <c r="I62" s="309"/>
      <c r="J62" s="311">
        <f>IF(J59&lt;&gt;0,J26/M1/J59,0)</f>
        <v>0</v>
      </c>
      <c r="K62" s="311">
        <f>IF(J59&lt;&gt;0,K26/M1/J59,0)</f>
        <v>0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</row>
    <row r="63" spans="1:22" ht="13.5" thickBot="1" x14ac:dyDescent="0.25">
      <c r="A63" s="559"/>
      <c r="B63" s="573"/>
      <c r="C63" s="24">
        <v>2017</v>
      </c>
      <c r="D63" s="313"/>
      <c r="E63" s="278"/>
      <c r="F63" s="278"/>
      <c r="G63" s="278"/>
      <c r="H63" s="278"/>
      <c r="I63" s="314"/>
      <c r="J63" s="312">
        <f>IF(J60&lt;&gt;0,J27/M1/J60,0)</f>
        <v>0</v>
      </c>
      <c r="K63" s="312">
        <f>IF(J60&lt;&gt;0,K27/M1/J60,0)</f>
        <v>0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</row>
    <row r="64" spans="1:22" x14ac:dyDescent="0.2">
      <c r="A64" s="557" t="s">
        <v>36</v>
      </c>
      <c r="B64" s="569" t="s">
        <v>61</v>
      </c>
      <c r="C64" s="22">
        <v>2015</v>
      </c>
      <c r="D64" s="287"/>
      <c r="E64" s="289"/>
      <c r="F64" s="289"/>
      <c r="G64" s="289"/>
      <c r="H64" s="289"/>
      <c r="I64" s="288"/>
      <c r="J64" s="20"/>
      <c r="K64" s="315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</row>
    <row r="65" spans="1:22" x14ac:dyDescent="0.2">
      <c r="A65" s="558"/>
      <c r="B65" s="572"/>
      <c r="C65" s="23">
        <v>2016</v>
      </c>
      <c r="D65" s="308"/>
      <c r="E65" s="286"/>
      <c r="F65" s="286"/>
      <c r="G65" s="286"/>
      <c r="H65" s="286"/>
      <c r="I65" s="309"/>
      <c r="J65" s="14"/>
      <c r="K65" s="315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</row>
    <row r="66" spans="1:22" ht="13.5" thickBot="1" x14ac:dyDescent="0.25">
      <c r="A66" s="559"/>
      <c r="B66" s="573"/>
      <c r="C66" s="24">
        <v>2017</v>
      </c>
      <c r="D66" s="313"/>
      <c r="E66" s="278"/>
      <c r="F66" s="278"/>
      <c r="G66" s="278"/>
      <c r="H66" s="278"/>
      <c r="I66" s="314"/>
      <c r="J66" s="19"/>
      <c r="K66" s="315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</row>
    <row r="67" spans="1:22" x14ac:dyDescent="0.2">
      <c r="A67" s="557" t="s">
        <v>35</v>
      </c>
      <c r="B67" s="569" t="s">
        <v>62</v>
      </c>
      <c r="C67" s="22">
        <v>2015</v>
      </c>
      <c r="D67" s="287"/>
      <c r="E67" s="289"/>
      <c r="F67" s="289"/>
      <c r="G67" s="289"/>
      <c r="H67" s="289"/>
      <c r="I67" s="288"/>
      <c r="J67" s="310">
        <f>IF(J64&lt;&gt;0,J46/M1/J64,0)</f>
        <v>0</v>
      </c>
      <c r="K67" s="310">
        <f>IF(J64&lt;&gt;0,K46/M1/J64,0)</f>
        <v>0</v>
      </c>
      <c r="L67" s="277"/>
      <c r="M67" s="277"/>
      <c r="N67" s="277"/>
      <c r="O67" s="277"/>
      <c r="P67" s="277"/>
      <c r="Q67" s="277"/>
    </row>
    <row r="68" spans="1:22" x14ac:dyDescent="0.2">
      <c r="A68" s="558"/>
      <c r="B68" s="572"/>
      <c r="C68" s="23">
        <v>2016</v>
      </c>
      <c r="D68" s="308"/>
      <c r="E68" s="286"/>
      <c r="F68" s="286"/>
      <c r="G68" s="286"/>
      <c r="H68" s="286"/>
      <c r="I68" s="309"/>
      <c r="J68" s="311">
        <f>IF(J65&lt;&gt;0,J47/M1/J65,0)</f>
        <v>0</v>
      </c>
      <c r="K68" s="311">
        <f>IF(J65&lt;&gt;0,K47/M1/J65,0)</f>
        <v>0</v>
      </c>
      <c r="L68" s="277"/>
      <c r="M68" s="277"/>
      <c r="N68" s="277"/>
      <c r="O68" s="277"/>
      <c r="P68" s="277"/>
      <c r="Q68" s="277"/>
    </row>
    <row r="69" spans="1:22" ht="13.5" thickBot="1" x14ac:dyDescent="0.25">
      <c r="A69" s="559"/>
      <c r="B69" s="573"/>
      <c r="C69" s="24">
        <v>2017</v>
      </c>
      <c r="D69" s="313"/>
      <c r="E69" s="278"/>
      <c r="F69" s="278"/>
      <c r="G69" s="278"/>
      <c r="H69" s="278"/>
      <c r="I69" s="314"/>
      <c r="J69" s="312">
        <f>IF(J66&lt;&gt;0,J48/M1/J66,0)</f>
        <v>0</v>
      </c>
      <c r="K69" s="312">
        <f>IF(J66&lt;&gt;0,K48/M1/J66,0)</f>
        <v>0</v>
      </c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</row>
    <row r="70" spans="1:22" x14ac:dyDescent="0.2">
      <c r="A70" s="569" t="s">
        <v>77</v>
      </c>
      <c r="B70" s="569" t="s">
        <v>76</v>
      </c>
      <c r="C70" s="22">
        <v>2015</v>
      </c>
      <c r="D70" s="287"/>
      <c r="E70" s="289"/>
      <c r="F70" s="316"/>
      <c r="G70" s="316"/>
      <c r="H70" s="316"/>
      <c r="I70" s="317"/>
      <c r="J70" s="20"/>
      <c r="K70" s="315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</row>
    <row r="71" spans="1:22" x14ac:dyDescent="0.2">
      <c r="A71" s="572"/>
      <c r="B71" s="572"/>
      <c r="C71" s="23">
        <v>2016</v>
      </c>
      <c r="D71" s="308"/>
      <c r="E71" s="286"/>
      <c r="F71" s="318"/>
      <c r="G71" s="318"/>
      <c r="H71" s="318"/>
      <c r="I71" s="319"/>
      <c r="J71" s="14"/>
      <c r="K71" s="315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</row>
    <row r="72" spans="1:22" ht="13.5" thickBot="1" x14ac:dyDescent="0.25">
      <c r="A72" s="573"/>
      <c r="B72" s="573"/>
      <c r="C72" s="24">
        <v>2017</v>
      </c>
      <c r="D72" s="313"/>
      <c r="E72" s="278"/>
      <c r="F72" s="320"/>
      <c r="G72" s="320"/>
      <c r="H72" s="320"/>
      <c r="I72" s="321"/>
      <c r="J72" s="19">
        <f>12*6</f>
        <v>72</v>
      </c>
      <c r="K72" s="315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</row>
    <row r="73" spans="1:22" x14ac:dyDescent="0.2">
      <c r="A73" s="578" t="s">
        <v>75</v>
      </c>
      <c r="B73" s="569" t="s">
        <v>64</v>
      </c>
      <c r="C73" s="22">
        <v>2015</v>
      </c>
      <c r="D73" s="287"/>
      <c r="E73" s="289"/>
      <c r="F73" s="316"/>
      <c r="G73" s="316"/>
      <c r="H73" s="316"/>
      <c r="I73" s="317"/>
      <c r="J73" s="322">
        <f>IF(J70&lt;&gt;0,J49/J70,0)</f>
        <v>0</v>
      </c>
      <c r="K73" s="323">
        <f>IF(J70&lt;&gt;0,K49/J70,0)</f>
        <v>0</v>
      </c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</row>
    <row r="74" spans="1:22" x14ac:dyDescent="0.2">
      <c r="A74" s="579"/>
      <c r="B74" s="572"/>
      <c r="C74" s="23">
        <v>2016</v>
      </c>
      <c r="D74" s="308"/>
      <c r="E74" s="286"/>
      <c r="F74" s="318"/>
      <c r="G74" s="318"/>
      <c r="H74" s="318"/>
      <c r="I74" s="319"/>
      <c r="J74" s="324">
        <f>IF(J71&lt;&gt;0,J50/J71,0)</f>
        <v>0</v>
      </c>
      <c r="K74" s="325">
        <f>IF(J71&lt;&gt;0,K50/J71,0)</f>
        <v>0</v>
      </c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</row>
    <row r="75" spans="1:22" ht="13.5" thickBot="1" x14ac:dyDescent="0.25">
      <c r="A75" s="580"/>
      <c r="B75" s="573"/>
      <c r="C75" s="24">
        <v>2017</v>
      </c>
      <c r="D75" s="313"/>
      <c r="E75" s="278"/>
      <c r="F75" s="320"/>
      <c r="G75" s="320"/>
      <c r="H75" s="320"/>
      <c r="I75" s="321"/>
      <c r="J75" s="326">
        <f>IF(J72&lt;&gt;0,J51/J72,0)</f>
        <v>61.5</v>
      </c>
      <c r="K75" s="327">
        <f>IF(J72&lt;&gt;0,K51/J72,0)</f>
        <v>57.041666666666664</v>
      </c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</row>
    <row r="76" spans="1:22" s="6" customFormat="1" ht="33.75" customHeight="1" x14ac:dyDescent="0.2"/>
    <row r="77" spans="1:22" s="6" customFormat="1" ht="12.6" customHeight="1" x14ac:dyDescent="0.2">
      <c r="A77" s="7" t="s">
        <v>703</v>
      </c>
      <c r="C77" s="337"/>
      <c r="H77" s="7" t="s">
        <v>704</v>
      </c>
      <c r="M77" s="7" t="s">
        <v>28</v>
      </c>
    </row>
    <row r="78" spans="1:22" s="6" customFormat="1" ht="12.6" customHeight="1" x14ac:dyDescent="0.2">
      <c r="A78" s="7" t="s">
        <v>705</v>
      </c>
      <c r="C78" s="337"/>
      <c r="I78" s="6" t="s">
        <v>706</v>
      </c>
      <c r="P78" s="6" t="s">
        <v>707</v>
      </c>
    </row>
    <row r="79" spans="1:22" s="6" customFormat="1" ht="12.6" customHeight="1" x14ac:dyDescent="0.2">
      <c r="A79" s="7" t="s">
        <v>708</v>
      </c>
      <c r="C79" s="7"/>
    </row>
    <row r="80" spans="1:22" s="6" customFormat="1" ht="12.6" customHeight="1" x14ac:dyDescent="0.2">
      <c r="A80" s="7" t="s">
        <v>709</v>
      </c>
      <c r="C80" s="7"/>
      <c r="D80" s="517"/>
      <c r="E80" s="518"/>
      <c r="F80" s="518"/>
      <c r="G80" s="518"/>
    </row>
    <row r="81" s="6" customFormat="1" ht="12.6" customHeigh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</row>
    <row r="137" spans="11:14" x14ac:dyDescent="0.2">
      <c r="K137" s="329"/>
      <c r="L137" s="329"/>
      <c r="M137" s="329"/>
      <c r="N137" s="329"/>
    </row>
    <row r="138" spans="11:14" x14ac:dyDescent="0.2">
      <c r="K138" s="329"/>
      <c r="L138" s="329"/>
      <c r="M138" s="329"/>
      <c r="N138" s="329"/>
    </row>
    <row r="139" spans="11:14" x14ac:dyDescent="0.2">
      <c r="K139" s="329"/>
      <c r="L139" s="329"/>
      <c r="M139" s="329"/>
      <c r="N139" s="329"/>
    </row>
    <row r="140" spans="11:14" x14ac:dyDescent="0.2">
      <c r="K140" s="329"/>
      <c r="L140" s="329"/>
      <c r="M140" s="329"/>
      <c r="N140" s="329"/>
    </row>
  </sheetData>
  <sheetProtection password="D259" sheet="1" objects="1" scenarios="1" formatColumns="0" formatRows="0"/>
  <mergeCells count="71"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7:A9"/>
    <mergeCell ref="B7:B9"/>
    <mergeCell ref="A10:A12"/>
    <mergeCell ref="B10:B12"/>
    <mergeCell ref="A13:A15"/>
    <mergeCell ref="B13:B15"/>
    <mergeCell ref="T3:T5"/>
    <mergeCell ref="U3:U5"/>
    <mergeCell ref="L4:M4"/>
    <mergeCell ref="P4:P5"/>
    <mergeCell ref="Q4:Q5"/>
    <mergeCell ref="R4:R5"/>
    <mergeCell ref="K3:M3"/>
    <mergeCell ref="O3:S3"/>
  </mergeCells>
  <conditionalFormatting sqref="V27">
    <cfRule type="cellIs" dxfId="96" priority="1" stopIfTrue="1" operator="notEqual">
      <formula>#REF!</formula>
    </cfRule>
  </conditionalFormatting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fitToHeight="0" orientation="landscape" horizontalDpi="300" verticalDpi="300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89"/>
  <sheetViews>
    <sheetView topLeftCell="B1" workbookViewId="0">
      <selection activeCell="T23" sqref="T23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6" width="7.7109375" style="84" customWidth="1"/>
    <col min="17" max="17" width="10.140625" style="84" customWidth="1"/>
    <col min="18" max="16384" width="9.140625" style="84"/>
  </cols>
  <sheetData>
    <row r="1" spans="1:20" s="70" customFormat="1" ht="15.75" x14ac:dyDescent="0.25">
      <c r="A1" s="612" t="s">
        <v>416</v>
      </c>
      <c r="B1" s="612"/>
      <c r="C1" s="612"/>
      <c r="D1" s="612"/>
      <c r="E1" s="612"/>
      <c r="F1" s="612"/>
      <c r="G1" s="612"/>
      <c r="H1" s="512"/>
      <c r="I1" s="512"/>
      <c r="J1" s="512"/>
      <c r="K1" s="68" t="s">
        <v>702</v>
      </c>
      <c r="L1" s="511" t="s">
        <v>44</v>
      </c>
      <c r="M1" s="69">
        <v>12</v>
      </c>
      <c r="N1" s="613" t="s">
        <v>720</v>
      </c>
      <c r="O1" s="613"/>
      <c r="P1" s="613"/>
      <c r="Q1" s="613"/>
      <c r="R1" s="614" t="s">
        <v>256</v>
      </c>
      <c r="S1" s="614"/>
      <c r="T1" s="614"/>
    </row>
    <row r="2" spans="1:20" s="70" customFormat="1" ht="13.5" thickBot="1" x14ac:dyDescent="0.25">
      <c r="C2" s="71"/>
      <c r="D2" s="71"/>
      <c r="E2" s="71"/>
      <c r="F2" s="71"/>
      <c r="G2" s="71"/>
    </row>
    <row r="3" spans="1:20" ht="12.75" customHeight="1" x14ac:dyDescent="0.2">
      <c r="A3" s="615" t="s">
        <v>78</v>
      </c>
      <c r="B3" s="617" t="s">
        <v>79</v>
      </c>
      <c r="C3" s="620" t="s">
        <v>80</v>
      </c>
      <c r="D3" s="623" t="s">
        <v>81</v>
      </c>
      <c r="E3" s="624"/>
      <c r="F3" s="625"/>
      <c r="G3" s="626" t="s">
        <v>260</v>
      </c>
      <c r="H3" s="628" t="s">
        <v>349</v>
      </c>
      <c r="I3" s="630" t="s">
        <v>350</v>
      </c>
      <c r="J3" s="624" t="s">
        <v>345</v>
      </c>
      <c r="K3" s="624"/>
      <c r="L3" s="624"/>
      <c r="M3" s="624"/>
      <c r="N3" s="624"/>
      <c r="O3" s="624"/>
      <c r="P3" s="633"/>
      <c r="Q3" s="634" t="s">
        <v>82</v>
      </c>
      <c r="R3" s="637" t="s">
        <v>83</v>
      </c>
    </row>
    <row r="4" spans="1:20" ht="12.75" customHeight="1" x14ac:dyDescent="0.2">
      <c r="A4" s="616"/>
      <c r="B4" s="618"/>
      <c r="C4" s="621"/>
      <c r="D4" s="640" t="s">
        <v>84</v>
      </c>
      <c r="E4" s="640" t="s">
        <v>85</v>
      </c>
      <c r="F4" s="641" t="s">
        <v>348</v>
      </c>
      <c r="G4" s="627"/>
      <c r="H4" s="629"/>
      <c r="I4" s="631"/>
      <c r="J4" s="645" t="s">
        <v>86</v>
      </c>
      <c r="K4" s="648" t="s">
        <v>87</v>
      </c>
      <c r="L4" s="648" t="s">
        <v>88</v>
      </c>
      <c r="M4" s="648" t="s">
        <v>89</v>
      </c>
      <c r="N4" s="649" t="s">
        <v>90</v>
      </c>
      <c r="O4" s="650"/>
      <c r="P4" s="652" t="s">
        <v>91</v>
      </c>
      <c r="Q4" s="635"/>
      <c r="R4" s="638"/>
    </row>
    <row r="5" spans="1:20" x14ac:dyDescent="0.2">
      <c r="A5" s="616"/>
      <c r="B5" s="618"/>
      <c r="C5" s="621"/>
      <c r="D5" s="640"/>
      <c r="E5" s="640"/>
      <c r="F5" s="627"/>
      <c r="G5" s="627"/>
      <c r="H5" s="629"/>
      <c r="I5" s="631"/>
      <c r="J5" s="646"/>
      <c r="K5" s="640"/>
      <c r="L5" s="640"/>
      <c r="M5" s="640"/>
      <c r="N5" s="640" t="s">
        <v>92</v>
      </c>
      <c r="O5" s="618" t="s">
        <v>93</v>
      </c>
      <c r="P5" s="652"/>
      <c r="Q5" s="635"/>
      <c r="R5" s="638"/>
    </row>
    <row r="6" spans="1:20" x14ac:dyDescent="0.2">
      <c r="A6" s="616"/>
      <c r="B6" s="618"/>
      <c r="C6" s="621"/>
      <c r="D6" s="640"/>
      <c r="E6" s="640"/>
      <c r="F6" s="627"/>
      <c r="G6" s="627"/>
      <c r="H6" s="629"/>
      <c r="I6" s="631"/>
      <c r="J6" s="646"/>
      <c r="K6" s="640"/>
      <c r="L6" s="640"/>
      <c r="M6" s="640"/>
      <c r="N6" s="640"/>
      <c r="O6" s="618"/>
      <c r="P6" s="652"/>
      <c r="Q6" s="635"/>
      <c r="R6" s="638"/>
    </row>
    <row r="7" spans="1:20" ht="12.75" customHeight="1" x14ac:dyDescent="0.2">
      <c r="A7" s="616"/>
      <c r="B7" s="618"/>
      <c r="C7" s="621"/>
      <c r="D7" s="640"/>
      <c r="E7" s="640"/>
      <c r="F7" s="627"/>
      <c r="G7" s="627"/>
      <c r="H7" s="629"/>
      <c r="I7" s="631"/>
      <c r="J7" s="646"/>
      <c r="K7" s="640"/>
      <c r="L7" s="640"/>
      <c r="M7" s="640"/>
      <c r="N7" s="640"/>
      <c r="O7" s="640"/>
      <c r="P7" s="652"/>
      <c r="Q7" s="635"/>
      <c r="R7" s="638"/>
    </row>
    <row r="8" spans="1:20" x14ac:dyDescent="0.2">
      <c r="A8" s="616"/>
      <c r="B8" s="618"/>
      <c r="C8" s="621"/>
      <c r="D8" s="640"/>
      <c r="E8" s="640"/>
      <c r="F8" s="627"/>
      <c r="G8" s="627"/>
      <c r="H8" s="629"/>
      <c r="I8" s="631"/>
      <c r="J8" s="646"/>
      <c r="K8" s="640"/>
      <c r="L8" s="640"/>
      <c r="M8" s="640"/>
      <c r="N8" s="640"/>
      <c r="O8" s="640"/>
      <c r="P8" s="652"/>
      <c r="Q8" s="635"/>
      <c r="R8" s="638"/>
    </row>
    <row r="9" spans="1:20" x14ac:dyDescent="0.2">
      <c r="A9" s="616"/>
      <c r="B9" s="618"/>
      <c r="C9" s="621"/>
      <c r="D9" s="640"/>
      <c r="E9" s="640"/>
      <c r="F9" s="627"/>
      <c r="G9" s="627"/>
      <c r="H9" s="629"/>
      <c r="I9" s="631"/>
      <c r="J9" s="646"/>
      <c r="K9" s="640"/>
      <c r="L9" s="640"/>
      <c r="M9" s="640"/>
      <c r="N9" s="640"/>
      <c r="O9" s="640"/>
      <c r="P9" s="652"/>
      <c r="Q9" s="635"/>
      <c r="R9" s="638"/>
    </row>
    <row r="10" spans="1:20" ht="52.5" customHeight="1" thickBot="1" x14ac:dyDescent="0.25">
      <c r="A10" s="616"/>
      <c r="B10" s="619"/>
      <c r="C10" s="622"/>
      <c r="D10" s="641"/>
      <c r="E10" s="641"/>
      <c r="F10" s="627"/>
      <c r="G10" s="627"/>
      <c r="H10" s="629"/>
      <c r="I10" s="632"/>
      <c r="J10" s="647"/>
      <c r="K10" s="641"/>
      <c r="L10" s="641"/>
      <c r="M10" s="641"/>
      <c r="N10" s="641"/>
      <c r="O10" s="641"/>
      <c r="P10" s="652"/>
      <c r="Q10" s="636"/>
      <c r="R10" s="639"/>
    </row>
    <row r="11" spans="1:20" ht="13.5" thickBot="1" x14ac:dyDescent="0.25">
      <c r="A11" s="464" t="s">
        <v>48</v>
      </c>
      <c r="B11" s="465" t="s">
        <v>49</v>
      </c>
      <c r="C11" s="464">
        <v>1</v>
      </c>
      <c r="D11" s="466">
        <v>2</v>
      </c>
      <c r="E11" s="466">
        <v>3</v>
      </c>
      <c r="F11" s="466">
        <v>4</v>
      </c>
      <c r="G11" s="466">
        <v>5</v>
      </c>
      <c r="H11" s="466">
        <v>6</v>
      </c>
      <c r="I11" s="467">
        <v>7</v>
      </c>
      <c r="J11" s="468">
        <v>8</v>
      </c>
      <c r="K11" s="466">
        <v>9</v>
      </c>
      <c r="L11" s="466">
        <v>10</v>
      </c>
      <c r="M11" s="466">
        <v>11</v>
      </c>
      <c r="N11" s="466">
        <v>12</v>
      </c>
      <c r="O11" s="466">
        <v>13</v>
      </c>
      <c r="P11" s="467">
        <v>14</v>
      </c>
      <c r="Q11" s="469">
        <v>15</v>
      </c>
      <c r="R11" s="469">
        <v>16</v>
      </c>
    </row>
    <row r="12" spans="1:20" ht="28.5" x14ac:dyDescent="0.2">
      <c r="A12" s="492" t="s">
        <v>560</v>
      </c>
      <c r="B12" s="460" t="s">
        <v>561</v>
      </c>
      <c r="C12" s="528">
        <v>18</v>
      </c>
      <c r="D12" s="529">
        <v>68</v>
      </c>
      <c r="E12" s="529">
        <v>6</v>
      </c>
      <c r="F12" s="530"/>
      <c r="G12" s="530">
        <v>1</v>
      </c>
      <c r="H12" s="474">
        <f>G12+F12+E12+D12</f>
        <v>75</v>
      </c>
      <c r="I12" s="475">
        <f>SUM(C12+H12)</f>
        <v>93</v>
      </c>
      <c r="J12" s="476">
        <f>SUM(K12,L12,M12,N12,O12)</f>
        <v>85</v>
      </c>
      <c r="K12" s="529">
        <v>53</v>
      </c>
      <c r="L12" s="529">
        <v>6</v>
      </c>
      <c r="M12" s="529">
        <v>1</v>
      </c>
      <c r="N12" s="529">
        <v>5</v>
      </c>
      <c r="O12" s="529">
        <v>20</v>
      </c>
      <c r="P12" s="532">
        <v>79</v>
      </c>
      <c r="Q12" s="483">
        <f>I12-J12</f>
        <v>8</v>
      </c>
      <c r="R12" s="532">
        <v>5</v>
      </c>
    </row>
    <row r="13" spans="1:20" x14ac:dyDescent="0.2">
      <c r="A13" s="490" t="s">
        <v>682</v>
      </c>
      <c r="B13" s="461" t="s">
        <v>562</v>
      </c>
      <c r="C13" s="528">
        <v>7</v>
      </c>
      <c r="D13" s="529">
        <v>6</v>
      </c>
      <c r="E13" s="529">
        <v>3</v>
      </c>
      <c r="F13" s="530"/>
      <c r="G13" s="530"/>
      <c r="H13" s="477">
        <f t="shared" ref="H13:H47" si="0">G13+F13+E13+D13</f>
        <v>9</v>
      </c>
      <c r="I13" s="478">
        <f t="shared" ref="I13:I36" si="1">SUM(C13+H13)</f>
        <v>16</v>
      </c>
      <c r="J13" s="479">
        <f t="shared" ref="J13:J47" si="2">SUM(K13,L13,M13,N13,O13)</f>
        <v>12</v>
      </c>
      <c r="K13" s="529">
        <v>7</v>
      </c>
      <c r="L13" s="529">
        <v>1</v>
      </c>
      <c r="M13" s="530"/>
      <c r="N13" s="529">
        <v>1</v>
      </c>
      <c r="O13" s="529">
        <v>3</v>
      </c>
      <c r="P13" s="532">
        <v>9</v>
      </c>
      <c r="Q13" s="484">
        <f t="shared" ref="Q13:Q47" si="3">I13-J13</f>
        <v>4</v>
      </c>
      <c r="R13" s="532">
        <v>1</v>
      </c>
    </row>
    <row r="14" spans="1:20" x14ac:dyDescent="0.2">
      <c r="A14" s="488" t="s">
        <v>563</v>
      </c>
      <c r="B14" s="461" t="s">
        <v>564</v>
      </c>
      <c r="C14" s="528">
        <v>5</v>
      </c>
      <c r="D14" s="529">
        <v>20</v>
      </c>
      <c r="E14" s="530"/>
      <c r="F14" s="530"/>
      <c r="G14" s="530"/>
      <c r="H14" s="477">
        <f t="shared" si="0"/>
        <v>20</v>
      </c>
      <c r="I14" s="478">
        <f t="shared" si="1"/>
        <v>25</v>
      </c>
      <c r="J14" s="479">
        <f t="shared" si="2"/>
        <v>25</v>
      </c>
      <c r="K14" s="529">
        <v>24</v>
      </c>
      <c r="L14" s="530"/>
      <c r="M14" s="530"/>
      <c r="N14" s="529"/>
      <c r="O14" s="529">
        <v>1</v>
      </c>
      <c r="P14" s="532">
        <v>25</v>
      </c>
      <c r="Q14" s="484">
        <f t="shared" si="3"/>
        <v>0</v>
      </c>
      <c r="R14" s="533"/>
    </row>
    <row r="15" spans="1:20" x14ac:dyDescent="0.2">
      <c r="A15" s="488" t="s">
        <v>565</v>
      </c>
      <c r="B15" s="461" t="s">
        <v>566</v>
      </c>
      <c r="C15" s="528">
        <v>2</v>
      </c>
      <c r="D15" s="529">
        <v>9</v>
      </c>
      <c r="E15" s="530"/>
      <c r="F15" s="530"/>
      <c r="G15" s="530">
        <v>1</v>
      </c>
      <c r="H15" s="477">
        <f t="shared" si="0"/>
        <v>10</v>
      </c>
      <c r="I15" s="478">
        <f t="shared" si="1"/>
        <v>12</v>
      </c>
      <c r="J15" s="479">
        <f t="shared" si="2"/>
        <v>11</v>
      </c>
      <c r="K15" s="529">
        <v>4</v>
      </c>
      <c r="L15" s="529">
        <v>1</v>
      </c>
      <c r="M15" s="530"/>
      <c r="N15" s="529">
        <v>4</v>
      </c>
      <c r="O15" s="529">
        <v>2</v>
      </c>
      <c r="P15" s="532">
        <v>10</v>
      </c>
      <c r="Q15" s="484">
        <f t="shared" si="3"/>
        <v>1</v>
      </c>
      <c r="R15" s="532">
        <v>1</v>
      </c>
    </row>
    <row r="16" spans="1:20" ht="25.5" x14ac:dyDescent="0.2">
      <c r="A16" s="488" t="s">
        <v>618</v>
      </c>
      <c r="B16" s="489" t="s">
        <v>683</v>
      </c>
      <c r="C16" s="531"/>
      <c r="D16" s="530"/>
      <c r="E16" s="530"/>
      <c r="F16" s="530"/>
      <c r="G16" s="530"/>
      <c r="H16" s="477">
        <f t="shared" si="0"/>
        <v>0</v>
      </c>
      <c r="I16" s="478">
        <f t="shared" si="1"/>
        <v>0</v>
      </c>
      <c r="J16" s="479">
        <f t="shared" si="2"/>
        <v>0</v>
      </c>
      <c r="K16" s="530"/>
      <c r="L16" s="530"/>
      <c r="M16" s="530"/>
      <c r="N16" s="529"/>
      <c r="O16" s="530"/>
      <c r="P16" s="533"/>
      <c r="Q16" s="484">
        <f t="shared" si="3"/>
        <v>0</v>
      </c>
      <c r="R16" s="533"/>
    </row>
    <row r="17" spans="1:18" ht="25.5" x14ac:dyDescent="0.2">
      <c r="A17" s="488" t="s">
        <v>567</v>
      </c>
      <c r="B17" s="461" t="s">
        <v>568</v>
      </c>
      <c r="C17" s="528">
        <v>1</v>
      </c>
      <c r="D17" s="529">
        <v>14</v>
      </c>
      <c r="E17" s="529">
        <v>2</v>
      </c>
      <c r="F17" s="530"/>
      <c r="G17" s="530"/>
      <c r="H17" s="477">
        <f t="shared" si="0"/>
        <v>16</v>
      </c>
      <c r="I17" s="478">
        <f t="shared" si="1"/>
        <v>17</v>
      </c>
      <c r="J17" s="479">
        <f t="shared" si="2"/>
        <v>17</v>
      </c>
      <c r="K17" s="529">
        <v>5</v>
      </c>
      <c r="L17" s="529">
        <v>3</v>
      </c>
      <c r="M17" s="530"/>
      <c r="N17" s="529"/>
      <c r="O17" s="529">
        <v>9</v>
      </c>
      <c r="P17" s="532">
        <v>15</v>
      </c>
      <c r="Q17" s="484">
        <f t="shared" si="3"/>
        <v>0</v>
      </c>
      <c r="R17" s="532">
        <v>2</v>
      </c>
    </row>
    <row r="18" spans="1:18" ht="14.25" x14ac:dyDescent="0.2">
      <c r="A18" s="493" t="s">
        <v>94</v>
      </c>
      <c r="B18" s="462" t="s">
        <v>569</v>
      </c>
      <c r="C18" s="528">
        <v>41</v>
      </c>
      <c r="D18" s="529">
        <v>54</v>
      </c>
      <c r="E18" s="529">
        <v>9</v>
      </c>
      <c r="F18" s="530"/>
      <c r="G18" s="529">
        <v>3</v>
      </c>
      <c r="H18" s="477">
        <f t="shared" si="0"/>
        <v>66</v>
      </c>
      <c r="I18" s="478">
        <f t="shared" si="1"/>
        <v>107</v>
      </c>
      <c r="J18" s="479">
        <f t="shared" si="2"/>
        <v>73</v>
      </c>
      <c r="K18" s="529">
        <v>20</v>
      </c>
      <c r="L18" s="529">
        <v>8</v>
      </c>
      <c r="M18" s="529">
        <v>13</v>
      </c>
      <c r="N18" s="529">
        <v>5</v>
      </c>
      <c r="O18" s="529">
        <v>27</v>
      </c>
      <c r="P18" s="532">
        <v>42</v>
      </c>
      <c r="Q18" s="484">
        <f t="shared" si="3"/>
        <v>34</v>
      </c>
      <c r="R18" s="532">
        <v>29</v>
      </c>
    </row>
    <row r="19" spans="1:18" x14ac:dyDescent="0.2">
      <c r="A19" s="491" t="s">
        <v>614</v>
      </c>
      <c r="B19" s="461" t="s">
        <v>570</v>
      </c>
      <c r="C19" s="528">
        <v>1</v>
      </c>
      <c r="D19" s="529">
        <v>1</v>
      </c>
      <c r="E19" s="530"/>
      <c r="F19" s="530"/>
      <c r="G19" s="530"/>
      <c r="H19" s="477">
        <f t="shared" si="0"/>
        <v>1</v>
      </c>
      <c r="I19" s="478">
        <f t="shared" si="1"/>
        <v>2</v>
      </c>
      <c r="J19" s="479">
        <f t="shared" si="2"/>
        <v>2</v>
      </c>
      <c r="K19" s="530"/>
      <c r="L19" s="529">
        <v>1</v>
      </c>
      <c r="M19" s="530"/>
      <c r="N19" s="529">
        <v>1</v>
      </c>
      <c r="O19" s="529"/>
      <c r="P19" s="532">
        <v>1</v>
      </c>
      <c r="Q19" s="484">
        <f t="shared" si="3"/>
        <v>0</v>
      </c>
      <c r="R19" s="533"/>
    </row>
    <row r="20" spans="1:18" x14ac:dyDescent="0.2">
      <c r="A20" s="488" t="s">
        <v>571</v>
      </c>
      <c r="B20" s="461" t="s">
        <v>572</v>
      </c>
      <c r="C20" s="531"/>
      <c r="D20" s="530"/>
      <c r="E20" s="530"/>
      <c r="F20" s="530"/>
      <c r="G20" s="530"/>
      <c r="H20" s="477">
        <f t="shared" si="0"/>
        <v>0</v>
      </c>
      <c r="I20" s="478">
        <f t="shared" si="1"/>
        <v>0</v>
      </c>
      <c r="J20" s="479">
        <f t="shared" si="2"/>
        <v>0</v>
      </c>
      <c r="K20" s="530"/>
      <c r="L20" s="530"/>
      <c r="M20" s="530"/>
      <c r="N20" s="529"/>
      <c r="O20" s="530"/>
      <c r="P20" s="533"/>
      <c r="Q20" s="484">
        <f t="shared" si="3"/>
        <v>0</v>
      </c>
      <c r="R20" s="533"/>
    </row>
    <row r="21" spans="1:18" x14ac:dyDescent="0.2">
      <c r="A21" s="488" t="s">
        <v>573</v>
      </c>
      <c r="B21" s="461" t="s">
        <v>574</v>
      </c>
      <c r="C21" s="531"/>
      <c r="D21" s="529">
        <v>2</v>
      </c>
      <c r="E21" s="530"/>
      <c r="F21" s="530"/>
      <c r="G21" s="530"/>
      <c r="H21" s="477">
        <f t="shared" si="0"/>
        <v>2</v>
      </c>
      <c r="I21" s="478">
        <f t="shared" si="1"/>
        <v>2</v>
      </c>
      <c r="J21" s="479">
        <f t="shared" si="2"/>
        <v>1</v>
      </c>
      <c r="K21" s="530"/>
      <c r="L21" s="530"/>
      <c r="M21" s="530"/>
      <c r="N21" s="529"/>
      <c r="O21" s="529">
        <v>1</v>
      </c>
      <c r="P21" s="532">
        <v>1</v>
      </c>
      <c r="Q21" s="484">
        <f t="shared" si="3"/>
        <v>1</v>
      </c>
      <c r="R21" s="533"/>
    </row>
    <row r="22" spans="1:18" ht="25.5" x14ac:dyDescent="0.2">
      <c r="A22" s="488" t="s">
        <v>619</v>
      </c>
      <c r="B22" s="489" t="s">
        <v>684</v>
      </c>
      <c r="C22" s="531"/>
      <c r="D22" s="530"/>
      <c r="E22" s="530"/>
      <c r="F22" s="530"/>
      <c r="G22" s="530"/>
      <c r="H22" s="477">
        <f t="shared" si="0"/>
        <v>0</v>
      </c>
      <c r="I22" s="478">
        <f t="shared" si="1"/>
        <v>0</v>
      </c>
      <c r="J22" s="479">
        <f t="shared" si="2"/>
        <v>0</v>
      </c>
      <c r="K22" s="530"/>
      <c r="L22" s="530"/>
      <c r="M22" s="530"/>
      <c r="N22" s="529"/>
      <c r="O22" s="530"/>
      <c r="P22" s="533"/>
      <c r="Q22" s="484">
        <f t="shared" si="3"/>
        <v>0</v>
      </c>
      <c r="R22" s="533"/>
    </row>
    <row r="23" spans="1:18" x14ac:dyDescent="0.2">
      <c r="A23" s="488" t="s">
        <v>575</v>
      </c>
      <c r="B23" s="461" t="s">
        <v>576</v>
      </c>
      <c r="C23" s="531"/>
      <c r="D23" s="530"/>
      <c r="E23" s="530"/>
      <c r="F23" s="530"/>
      <c r="G23" s="530"/>
      <c r="H23" s="477">
        <f t="shared" si="0"/>
        <v>0</v>
      </c>
      <c r="I23" s="478">
        <f t="shared" si="1"/>
        <v>0</v>
      </c>
      <c r="J23" s="479">
        <f t="shared" si="2"/>
        <v>0</v>
      </c>
      <c r="K23" s="530"/>
      <c r="L23" s="530"/>
      <c r="M23" s="530"/>
      <c r="N23" s="529"/>
      <c r="O23" s="530"/>
      <c r="P23" s="533"/>
      <c r="Q23" s="484">
        <f t="shared" si="3"/>
        <v>0</v>
      </c>
      <c r="R23" s="533"/>
    </row>
    <row r="24" spans="1:18" x14ac:dyDescent="0.2">
      <c r="A24" s="488" t="s">
        <v>577</v>
      </c>
      <c r="B24" s="461" t="s">
        <v>578</v>
      </c>
      <c r="C24" s="531"/>
      <c r="D24" s="530"/>
      <c r="E24" s="530"/>
      <c r="F24" s="530"/>
      <c r="G24" s="530"/>
      <c r="H24" s="477">
        <f t="shared" si="0"/>
        <v>0</v>
      </c>
      <c r="I24" s="478">
        <f t="shared" si="1"/>
        <v>0</v>
      </c>
      <c r="J24" s="479">
        <f t="shared" si="2"/>
        <v>0</v>
      </c>
      <c r="K24" s="530"/>
      <c r="L24" s="530"/>
      <c r="M24" s="530"/>
      <c r="N24" s="529"/>
      <c r="O24" s="530"/>
      <c r="P24" s="533"/>
      <c r="Q24" s="484">
        <f t="shared" si="3"/>
        <v>0</v>
      </c>
      <c r="R24" s="533"/>
    </row>
    <row r="25" spans="1:18" x14ac:dyDescent="0.2">
      <c r="A25" s="488" t="s">
        <v>579</v>
      </c>
      <c r="B25" s="461" t="s">
        <v>580</v>
      </c>
      <c r="C25" s="528">
        <v>4</v>
      </c>
      <c r="D25" s="529">
        <v>6</v>
      </c>
      <c r="E25" s="530"/>
      <c r="F25" s="530"/>
      <c r="G25" s="530"/>
      <c r="H25" s="477">
        <f t="shared" si="0"/>
        <v>6</v>
      </c>
      <c r="I25" s="478">
        <f t="shared" si="1"/>
        <v>10</v>
      </c>
      <c r="J25" s="479">
        <f t="shared" si="2"/>
        <v>6</v>
      </c>
      <c r="K25" s="529">
        <v>5</v>
      </c>
      <c r="L25" s="530"/>
      <c r="M25" s="530"/>
      <c r="N25" s="529"/>
      <c r="O25" s="529">
        <v>1</v>
      </c>
      <c r="P25" s="532">
        <v>1</v>
      </c>
      <c r="Q25" s="484">
        <f t="shared" si="3"/>
        <v>4</v>
      </c>
      <c r="R25" s="532">
        <v>4</v>
      </c>
    </row>
    <row r="26" spans="1:18" ht="14.25" x14ac:dyDescent="0.2">
      <c r="A26" s="493" t="s">
        <v>96</v>
      </c>
      <c r="B26" s="462" t="s">
        <v>581</v>
      </c>
      <c r="C26" s="528">
        <v>36</v>
      </c>
      <c r="D26" s="529">
        <v>61</v>
      </c>
      <c r="E26" s="529">
        <v>4</v>
      </c>
      <c r="F26" s="530"/>
      <c r="G26" s="529">
        <v>4</v>
      </c>
      <c r="H26" s="477">
        <f t="shared" si="0"/>
        <v>69</v>
      </c>
      <c r="I26" s="478">
        <f t="shared" si="1"/>
        <v>105</v>
      </c>
      <c r="J26" s="479">
        <f t="shared" si="2"/>
        <v>63</v>
      </c>
      <c r="K26" s="529">
        <v>16</v>
      </c>
      <c r="L26" s="529">
        <v>11</v>
      </c>
      <c r="M26" s="529">
        <v>12</v>
      </c>
      <c r="N26" s="529">
        <v>1</v>
      </c>
      <c r="O26" s="529">
        <v>23</v>
      </c>
      <c r="P26" s="532">
        <v>31</v>
      </c>
      <c r="Q26" s="484">
        <f t="shared" si="3"/>
        <v>42</v>
      </c>
      <c r="R26" s="532">
        <v>34</v>
      </c>
    </row>
    <row r="27" spans="1:18" ht="14.25" x14ac:dyDescent="0.2">
      <c r="A27" s="493" t="s">
        <v>582</v>
      </c>
      <c r="B27" s="462" t="s">
        <v>583</v>
      </c>
      <c r="C27" s="528">
        <v>30</v>
      </c>
      <c r="D27" s="529">
        <v>15</v>
      </c>
      <c r="E27" s="530"/>
      <c r="F27" s="530"/>
      <c r="G27" s="530"/>
      <c r="H27" s="477">
        <f t="shared" si="0"/>
        <v>15</v>
      </c>
      <c r="I27" s="478">
        <f t="shared" si="1"/>
        <v>45</v>
      </c>
      <c r="J27" s="479">
        <f t="shared" si="2"/>
        <v>15</v>
      </c>
      <c r="K27" s="530"/>
      <c r="L27" s="529">
        <v>1</v>
      </c>
      <c r="M27" s="529">
        <v>3</v>
      </c>
      <c r="N27" s="529">
        <v>3</v>
      </c>
      <c r="O27" s="529">
        <v>8</v>
      </c>
      <c r="P27" s="532">
        <v>4</v>
      </c>
      <c r="Q27" s="484">
        <f t="shared" si="3"/>
        <v>30</v>
      </c>
      <c r="R27" s="532">
        <v>8</v>
      </c>
    </row>
    <row r="28" spans="1:18" x14ac:dyDescent="0.2">
      <c r="A28" s="490" t="s">
        <v>694</v>
      </c>
      <c r="B28" s="461" t="s">
        <v>584</v>
      </c>
      <c r="C28" s="528">
        <v>7</v>
      </c>
      <c r="D28" s="529">
        <v>14</v>
      </c>
      <c r="E28" s="530"/>
      <c r="F28" s="530"/>
      <c r="G28" s="530"/>
      <c r="H28" s="477">
        <f t="shared" si="0"/>
        <v>14</v>
      </c>
      <c r="I28" s="478">
        <f t="shared" si="1"/>
        <v>21</v>
      </c>
      <c r="J28" s="479">
        <f t="shared" si="2"/>
        <v>6</v>
      </c>
      <c r="K28" s="530"/>
      <c r="L28" s="530"/>
      <c r="M28" s="530"/>
      <c r="N28" s="529">
        <v>1</v>
      </c>
      <c r="O28" s="529">
        <v>5</v>
      </c>
      <c r="P28" s="532">
        <v>2</v>
      </c>
      <c r="Q28" s="484">
        <f t="shared" si="3"/>
        <v>15</v>
      </c>
      <c r="R28" s="532">
        <v>2</v>
      </c>
    </row>
    <row r="29" spans="1:18" ht="14.25" x14ac:dyDescent="0.2">
      <c r="A29" s="493" t="s">
        <v>585</v>
      </c>
      <c r="B29" s="462" t="s">
        <v>586</v>
      </c>
      <c r="C29" s="528">
        <v>15</v>
      </c>
      <c r="D29" s="529">
        <v>42</v>
      </c>
      <c r="E29" s="529">
        <v>2</v>
      </c>
      <c r="F29" s="530"/>
      <c r="G29" s="529">
        <v>1</v>
      </c>
      <c r="H29" s="477">
        <f t="shared" si="0"/>
        <v>45</v>
      </c>
      <c r="I29" s="478">
        <f t="shared" si="1"/>
        <v>60</v>
      </c>
      <c r="J29" s="479">
        <f t="shared" si="2"/>
        <v>45</v>
      </c>
      <c r="K29" s="529">
        <v>17</v>
      </c>
      <c r="L29" s="529">
        <v>3</v>
      </c>
      <c r="M29" s="529">
        <v>11</v>
      </c>
      <c r="N29" s="529">
        <v>1</v>
      </c>
      <c r="O29" s="529">
        <v>13</v>
      </c>
      <c r="P29" s="532">
        <v>28</v>
      </c>
      <c r="Q29" s="484">
        <f t="shared" si="3"/>
        <v>15</v>
      </c>
      <c r="R29" s="532">
        <v>7</v>
      </c>
    </row>
    <row r="30" spans="1:18" ht="14.25" x14ac:dyDescent="0.2">
      <c r="A30" s="493" t="s">
        <v>99</v>
      </c>
      <c r="B30" s="462" t="s">
        <v>587</v>
      </c>
      <c r="C30" s="528">
        <v>5</v>
      </c>
      <c r="D30" s="529">
        <v>10</v>
      </c>
      <c r="E30" s="530"/>
      <c r="F30" s="530"/>
      <c r="G30" s="530"/>
      <c r="H30" s="477">
        <f t="shared" si="0"/>
        <v>10</v>
      </c>
      <c r="I30" s="478">
        <f t="shared" si="1"/>
        <v>15</v>
      </c>
      <c r="J30" s="479">
        <f t="shared" si="2"/>
        <v>10</v>
      </c>
      <c r="K30" s="529">
        <v>2</v>
      </c>
      <c r="L30" s="529">
        <v>3</v>
      </c>
      <c r="M30" s="529">
        <v>1</v>
      </c>
      <c r="N30" s="529"/>
      <c r="O30" s="529">
        <v>4</v>
      </c>
      <c r="P30" s="532">
        <v>5</v>
      </c>
      <c r="Q30" s="484">
        <f t="shared" si="3"/>
        <v>5</v>
      </c>
      <c r="R30" s="532">
        <v>4</v>
      </c>
    </row>
    <row r="31" spans="1:18" x14ac:dyDescent="0.2">
      <c r="A31" s="490" t="s">
        <v>625</v>
      </c>
      <c r="B31" s="461" t="s">
        <v>588</v>
      </c>
      <c r="C31" s="528">
        <v>1</v>
      </c>
      <c r="D31" s="529">
        <v>2</v>
      </c>
      <c r="E31" s="530"/>
      <c r="F31" s="530"/>
      <c r="G31" s="530"/>
      <c r="H31" s="477">
        <f t="shared" si="0"/>
        <v>2</v>
      </c>
      <c r="I31" s="478">
        <f t="shared" si="1"/>
        <v>3</v>
      </c>
      <c r="J31" s="479">
        <f t="shared" si="2"/>
        <v>1</v>
      </c>
      <c r="K31" s="530"/>
      <c r="L31" s="529">
        <v>1</v>
      </c>
      <c r="M31" s="530"/>
      <c r="N31" s="529"/>
      <c r="O31" s="530"/>
      <c r="P31" s="533"/>
      <c r="Q31" s="484">
        <f t="shared" si="3"/>
        <v>2</v>
      </c>
      <c r="R31" s="532">
        <v>1</v>
      </c>
    </row>
    <row r="32" spans="1:18" ht="25.5" x14ac:dyDescent="0.2">
      <c r="A32" s="488" t="s">
        <v>589</v>
      </c>
      <c r="B32" s="461" t="s">
        <v>590</v>
      </c>
      <c r="C32" s="531"/>
      <c r="D32" s="530"/>
      <c r="E32" s="530"/>
      <c r="F32" s="530"/>
      <c r="G32" s="530"/>
      <c r="H32" s="477">
        <f t="shared" si="0"/>
        <v>0</v>
      </c>
      <c r="I32" s="478">
        <f t="shared" si="1"/>
        <v>0</v>
      </c>
      <c r="J32" s="479">
        <f t="shared" si="2"/>
        <v>0</v>
      </c>
      <c r="K32" s="530"/>
      <c r="L32" s="530"/>
      <c r="M32" s="530"/>
      <c r="N32" s="529"/>
      <c r="O32" s="530"/>
      <c r="P32" s="533"/>
      <c r="Q32" s="484">
        <f t="shared" si="3"/>
        <v>0</v>
      </c>
      <c r="R32" s="533"/>
    </row>
    <row r="33" spans="1:18" ht="39" customHeight="1" x14ac:dyDescent="0.2">
      <c r="A33" s="488" t="s">
        <v>591</v>
      </c>
      <c r="B33" s="461" t="s">
        <v>592</v>
      </c>
      <c r="C33" s="528">
        <v>1</v>
      </c>
      <c r="D33" s="529">
        <v>3</v>
      </c>
      <c r="E33" s="530"/>
      <c r="F33" s="530"/>
      <c r="G33" s="530"/>
      <c r="H33" s="477">
        <f t="shared" si="0"/>
        <v>3</v>
      </c>
      <c r="I33" s="478">
        <f t="shared" si="1"/>
        <v>4</v>
      </c>
      <c r="J33" s="479">
        <f t="shared" si="2"/>
        <v>3</v>
      </c>
      <c r="K33" s="529">
        <v>2</v>
      </c>
      <c r="L33" s="530"/>
      <c r="M33" s="530"/>
      <c r="N33" s="529"/>
      <c r="O33" s="529">
        <v>1</v>
      </c>
      <c r="P33" s="532">
        <v>3</v>
      </c>
      <c r="Q33" s="484">
        <f t="shared" si="3"/>
        <v>1</v>
      </c>
      <c r="R33" s="532">
        <v>1</v>
      </c>
    </row>
    <row r="34" spans="1:18" ht="14.25" x14ac:dyDescent="0.2">
      <c r="A34" s="493" t="s">
        <v>593</v>
      </c>
      <c r="B34" s="462" t="s">
        <v>594</v>
      </c>
      <c r="C34" s="528">
        <v>1</v>
      </c>
      <c r="D34" s="529">
        <v>2</v>
      </c>
      <c r="E34" s="529">
        <v>1</v>
      </c>
      <c r="F34" s="530"/>
      <c r="G34" s="529">
        <v>1</v>
      </c>
      <c r="H34" s="477">
        <f t="shared" si="0"/>
        <v>4</v>
      </c>
      <c r="I34" s="478">
        <f t="shared" si="1"/>
        <v>5</v>
      </c>
      <c r="J34" s="479">
        <f t="shared" si="2"/>
        <v>3</v>
      </c>
      <c r="K34" s="530"/>
      <c r="L34" s="530"/>
      <c r="M34" s="529">
        <v>1</v>
      </c>
      <c r="N34" s="529"/>
      <c r="O34" s="529">
        <v>2</v>
      </c>
      <c r="P34" s="532">
        <v>2</v>
      </c>
      <c r="Q34" s="484">
        <f t="shared" si="3"/>
        <v>2</v>
      </c>
      <c r="R34" s="533"/>
    </row>
    <row r="35" spans="1:18" ht="14.25" x14ac:dyDescent="0.2">
      <c r="A35" s="493" t="s">
        <v>595</v>
      </c>
      <c r="B35" s="462" t="s">
        <v>596</v>
      </c>
      <c r="C35" s="531"/>
      <c r="D35" s="529">
        <v>8</v>
      </c>
      <c r="E35" s="529">
        <v>4</v>
      </c>
      <c r="F35" s="530"/>
      <c r="G35" s="530"/>
      <c r="H35" s="477">
        <f t="shared" si="0"/>
        <v>12</v>
      </c>
      <c r="I35" s="478">
        <f t="shared" si="1"/>
        <v>12</v>
      </c>
      <c r="J35" s="479">
        <f t="shared" si="2"/>
        <v>12</v>
      </c>
      <c r="K35" s="529">
        <v>1</v>
      </c>
      <c r="L35" s="530"/>
      <c r="M35" s="529">
        <v>4</v>
      </c>
      <c r="N35" s="529"/>
      <c r="O35" s="529">
        <v>7</v>
      </c>
      <c r="P35" s="532">
        <v>11</v>
      </c>
      <c r="Q35" s="484">
        <f t="shared" si="3"/>
        <v>0</v>
      </c>
      <c r="R35" s="532">
        <v>5</v>
      </c>
    </row>
    <row r="36" spans="1:18" ht="14.25" x14ac:dyDescent="0.2">
      <c r="A36" s="493" t="s">
        <v>597</v>
      </c>
      <c r="B36" s="462" t="s">
        <v>598</v>
      </c>
      <c r="C36" s="528">
        <v>3</v>
      </c>
      <c r="D36" s="529">
        <v>85</v>
      </c>
      <c r="E36" s="529">
        <v>5</v>
      </c>
      <c r="F36" s="530"/>
      <c r="G36" s="530"/>
      <c r="H36" s="477">
        <f t="shared" si="0"/>
        <v>90</v>
      </c>
      <c r="I36" s="478">
        <f t="shared" si="1"/>
        <v>93</v>
      </c>
      <c r="J36" s="479">
        <f t="shared" si="2"/>
        <v>89</v>
      </c>
      <c r="K36" s="529">
        <v>63</v>
      </c>
      <c r="L36" s="529">
        <v>5</v>
      </c>
      <c r="M36" s="529">
        <v>14</v>
      </c>
      <c r="N36" s="529"/>
      <c r="O36" s="529">
        <v>7</v>
      </c>
      <c r="P36" s="532">
        <v>86</v>
      </c>
      <c r="Q36" s="484">
        <f t="shared" si="3"/>
        <v>4</v>
      </c>
      <c r="R36" s="532">
        <v>1</v>
      </c>
    </row>
    <row r="37" spans="1:18" ht="28.5" x14ac:dyDescent="0.2">
      <c r="A37" s="493" t="s">
        <v>599</v>
      </c>
      <c r="B37" s="462" t="s">
        <v>600</v>
      </c>
      <c r="C37" s="531"/>
      <c r="D37" s="529">
        <v>691</v>
      </c>
      <c r="E37" s="529">
        <v>119</v>
      </c>
      <c r="F37" s="530"/>
      <c r="G37" s="529">
        <v>5</v>
      </c>
      <c r="H37" s="477">
        <f t="shared" si="0"/>
        <v>815</v>
      </c>
      <c r="I37" s="478">
        <f>SUM(C37+H37)</f>
        <v>815</v>
      </c>
      <c r="J37" s="479">
        <f t="shared" si="2"/>
        <v>808</v>
      </c>
      <c r="K37" s="529">
        <v>447</v>
      </c>
      <c r="L37" s="529">
        <v>175</v>
      </c>
      <c r="M37" s="529">
        <v>67</v>
      </c>
      <c r="N37" s="529"/>
      <c r="O37" s="529">
        <v>119</v>
      </c>
      <c r="P37" s="532">
        <v>808</v>
      </c>
      <c r="Q37" s="484">
        <f t="shared" si="3"/>
        <v>7</v>
      </c>
      <c r="R37" s="532">
        <v>32</v>
      </c>
    </row>
    <row r="38" spans="1:18" x14ac:dyDescent="0.2">
      <c r="A38" s="491" t="s">
        <v>615</v>
      </c>
      <c r="B38" s="461" t="s">
        <v>601</v>
      </c>
      <c r="C38" s="531"/>
      <c r="D38" s="529">
        <v>570</v>
      </c>
      <c r="E38" s="529">
        <v>93</v>
      </c>
      <c r="F38" s="530"/>
      <c r="G38" s="529">
        <v>4</v>
      </c>
      <c r="H38" s="477">
        <f t="shared" si="0"/>
        <v>667</v>
      </c>
      <c r="I38" s="478">
        <f t="shared" ref="I38:I47" si="4">SUM(C38+H38)</f>
        <v>667</v>
      </c>
      <c r="J38" s="479">
        <f t="shared" si="2"/>
        <v>664</v>
      </c>
      <c r="K38" s="529">
        <v>344</v>
      </c>
      <c r="L38" s="529">
        <v>149</v>
      </c>
      <c r="M38" s="529">
        <v>56</v>
      </c>
      <c r="N38" s="529"/>
      <c r="O38" s="529">
        <v>115</v>
      </c>
      <c r="P38" s="532">
        <v>664</v>
      </c>
      <c r="Q38" s="484">
        <f t="shared" si="3"/>
        <v>3</v>
      </c>
      <c r="R38" s="532">
        <v>25</v>
      </c>
    </row>
    <row r="39" spans="1:18" x14ac:dyDescent="0.2">
      <c r="A39" s="488" t="s">
        <v>602</v>
      </c>
      <c r="B39" s="461" t="s">
        <v>603</v>
      </c>
      <c r="C39" s="531"/>
      <c r="D39" s="529">
        <v>121</v>
      </c>
      <c r="E39" s="529">
        <v>26</v>
      </c>
      <c r="F39" s="530"/>
      <c r="G39" s="529">
        <v>1</v>
      </c>
      <c r="H39" s="477">
        <f t="shared" si="0"/>
        <v>148</v>
      </c>
      <c r="I39" s="478">
        <f t="shared" si="4"/>
        <v>148</v>
      </c>
      <c r="J39" s="479">
        <f t="shared" si="2"/>
        <v>144</v>
      </c>
      <c r="K39" s="529">
        <v>103</v>
      </c>
      <c r="L39" s="529">
        <v>26</v>
      </c>
      <c r="M39" s="529">
        <v>11</v>
      </c>
      <c r="N39" s="529"/>
      <c r="O39" s="529">
        <v>4</v>
      </c>
      <c r="P39" s="532">
        <v>144</v>
      </c>
      <c r="Q39" s="484">
        <f t="shared" si="3"/>
        <v>4</v>
      </c>
      <c r="R39" s="532">
        <v>7</v>
      </c>
    </row>
    <row r="40" spans="1:18" x14ac:dyDescent="0.2">
      <c r="A40" s="488" t="s">
        <v>620</v>
      </c>
      <c r="B40" s="461" t="s">
        <v>621</v>
      </c>
      <c r="C40" s="531"/>
      <c r="D40" s="530"/>
      <c r="E40" s="530"/>
      <c r="F40" s="530"/>
      <c r="G40" s="530"/>
      <c r="H40" s="477">
        <f t="shared" si="0"/>
        <v>0</v>
      </c>
      <c r="I40" s="478">
        <f>SUM(C40+H40)</f>
        <v>0</v>
      </c>
      <c r="J40" s="479">
        <f t="shared" si="2"/>
        <v>0</v>
      </c>
      <c r="K40" s="530"/>
      <c r="L40" s="530"/>
      <c r="M40" s="530"/>
      <c r="N40" s="529"/>
      <c r="O40" s="530"/>
      <c r="P40" s="533"/>
      <c r="Q40" s="484">
        <f t="shared" si="3"/>
        <v>0</v>
      </c>
      <c r="R40" s="533"/>
    </row>
    <row r="41" spans="1:18" ht="14.25" x14ac:dyDescent="0.2">
      <c r="A41" s="493" t="s">
        <v>604</v>
      </c>
      <c r="B41" s="462" t="s">
        <v>605</v>
      </c>
      <c r="C41" s="528">
        <v>1</v>
      </c>
      <c r="D41" s="529">
        <v>14</v>
      </c>
      <c r="E41" s="529">
        <v>1</v>
      </c>
      <c r="F41" s="530"/>
      <c r="G41" s="530"/>
      <c r="H41" s="477">
        <f t="shared" si="0"/>
        <v>15</v>
      </c>
      <c r="I41" s="478">
        <f t="shared" si="4"/>
        <v>16</v>
      </c>
      <c r="J41" s="479">
        <f t="shared" si="2"/>
        <v>16</v>
      </c>
      <c r="K41" s="530"/>
      <c r="L41" s="530"/>
      <c r="M41" s="530"/>
      <c r="N41" s="529"/>
      <c r="O41" s="529">
        <v>16</v>
      </c>
      <c r="P41" s="532">
        <v>13</v>
      </c>
      <c r="Q41" s="484">
        <f t="shared" si="3"/>
        <v>0</v>
      </c>
      <c r="R41" s="533"/>
    </row>
    <row r="42" spans="1:18" x14ac:dyDescent="0.2">
      <c r="A42" s="491" t="s">
        <v>616</v>
      </c>
      <c r="B42" s="461" t="s">
        <v>606</v>
      </c>
      <c r="C42" s="531"/>
      <c r="D42" s="529">
        <v>2</v>
      </c>
      <c r="E42" s="529">
        <v>1</v>
      </c>
      <c r="F42" s="530"/>
      <c r="G42" s="530"/>
      <c r="H42" s="477">
        <f t="shared" si="0"/>
        <v>3</v>
      </c>
      <c r="I42" s="478">
        <f t="shared" si="4"/>
        <v>3</v>
      </c>
      <c r="J42" s="479">
        <f t="shared" si="2"/>
        <v>3</v>
      </c>
      <c r="K42" s="530"/>
      <c r="L42" s="530"/>
      <c r="M42" s="530"/>
      <c r="N42" s="529"/>
      <c r="O42" s="529">
        <v>3</v>
      </c>
      <c r="P42" s="532">
        <v>3</v>
      </c>
      <c r="Q42" s="484">
        <f t="shared" si="3"/>
        <v>0</v>
      </c>
      <c r="R42" s="533"/>
    </row>
    <row r="43" spans="1:18" x14ac:dyDescent="0.2">
      <c r="A43" s="488" t="s">
        <v>607</v>
      </c>
      <c r="B43" s="461" t="s">
        <v>608</v>
      </c>
      <c r="C43" s="531"/>
      <c r="D43" s="530"/>
      <c r="E43" s="530"/>
      <c r="F43" s="530"/>
      <c r="G43" s="530"/>
      <c r="H43" s="477">
        <f t="shared" si="0"/>
        <v>0</v>
      </c>
      <c r="I43" s="478">
        <f t="shared" si="4"/>
        <v>0</v>
      </c>
      <c r="J43" s="479">
        <f t="shared" si="2"/>
        <v>0</v>
      </c>
      <c r="K43" s="530"/>
      <c r="L43" s="530"/>
      <c r="M43" s="530"/>
      <c r="N43" s="529"/>
      <c r="O43" s="530"/>
      <c r="P43" s="533"/>
      <c r="Q43" s="484">
        <f t="shared" si="3"/>
        <v>0</v>
      </c>
      <c r="R43" s="533"/>
    </row>
    <row r="44" spans="1:18" x14ac:dyDescent="0.2">
      <c r="A44" s="488" t="s">
        <v>609</v>
      </c>
      <c r="B44" s="463" t="s">
        <v>610</v>
      </c>
      <c r="C44" s="531"/>
      <c r="D44" s="530"/>
      <c r="E44" s="530"/>
      <c r="F44" s="530"/>
      <c r="G44" s="530"/>
      <c r="H44" s="477">
        <f t="shared" si="0"/>
        <v>0</v>
      </c>
      <c r="I44" s="478">
        <f t="shared" si="4"/>
        <v>0</v>
      </c>
      <c r="J44" s="479">
        <f t="shared" si="2"/>
        <v>0</v>
      </c>
      <c r="K44" s="530"/>
      <c r="L44" s="530"/>
      <c r="M44" s="530"/>
      <c r="N44" s="529"/>
      <c r="O44" s="530"/>
      <c r="P44" s="533"/>
      <c r="Q44" s="484">
        <f t="shared" si="3"/>
        <v>0</v>
      </c>
      <c r="R44" s="533"/>
    </row>
    <row r="45" spans="1:18" x14ac:dyDescent="0.2">
      <c r="A45" s="487" t="s">
        <v>622</v>
      </c>
      <c r="B45" s="461" t="s">
        <v>611</v>
      </c>
      <c r="C45" s="528">
        <v>1</v>
      </c>
      <c r="D45" s="529">
        <v>2</v>
      </c>
      <c r="E45" s="530"/>
      <c r="F45" s="530"/>
      <c r="G45" s="530"/>
      <c r="H45" s="477">
        <f t="shared" si="0"/>
        <v>2</v>
      </c>
      <c r="I45" s="478">
        <f t="shared" si="4"/>
        <v>3</v>
      </c>
      <c r="J45" s="479">
        <f>SUM(K45,L45,M45,N45,O45)</f>
        <v>3</v>
      </c>
      <c r="K45" s="530"/>
      <c r="L45" s="530"/>
      <c r="M45" s="530"/>
      <c r="N45" s="529"/>
      <c r="O45" s="529">
        <v>3</v>
      </c>
      <c r="P45" s="533"/>
      <c r="Q45" s="484">
        <f t="shared" si="3"/>
        <v>0</v>
      </c>
      <c r="R45" s="533"/>
    </row>
    <row r="46" spans="1:18" ht="25.5" x14ac:dyDescent="0.2">
      <c r="A46" s="488" t="s">
        <v>623</v>
      </c>
      <c r="B46" s="461" t="s">
        <v>624</v>
      </c>
      <c r="C46" s="531"/>
      <c r="D46" s="529">
        <v>10</v>
      </c>
      <c r="E46" s="530"/>
      <c r="F46" s="530"/>
      <c r="G46" s="530"/>
      <c r="H46" s="477">
        <f t="shared" si="0"/>
        <v>10</v>
      </c>
      <c r="I46" s="478">
        <f>SUM(C46+H46)</f>
        <v>10</v>
      </c>
      <c r="J46" s="479">
        <f>SUM(K46,L46,M46,N46,O46)</f>
        <v>10</v>
      </c>
      <c r="K46" s="530"/>
      <c r="L46" s="530"/>
      <c r="M46" s="530"/>
      <c r="N46" s="529"/>
      <c r="O46" s="529">
        <v>10</v>
      </c>
      <c r="P46" s="532">
        <v>10</v>
      </c>
      <c r="Q46" s="484">
        <f t="shared" si="3"/>
        <v>0</v>
      </c>
      <c r="R46" s="533"/>
    </row>
    <row r="47" spans="1:18" ht="15" thickBot="1" x14ac:dyDescent="0.25">
      <c r="A47" s="493" t="s">
        <v>612</v>
      </c>
      <c r="B47" s="462" t="s">
        <v>613</v>
      </c>
      <c r="C47" s="528">
        <v>5</v>
      </c>
      <c r="D47" s="529">
        <v>5</v>
      </c>
      <c r="E47" s="530"/>
      <c r="F47" s="530"/>
      <c r="G47" s="530"/>
      <c r="H47" s="480">
        <f t="shared" si="0"/>
        <v>5</v>
      </c>
      <c r="I47" s="481">
        <f t="shared" si="4"/>
        <v>10</v>
      </c>
      <c r="J47" s="482">
        <f t="shared" si="2"/>
        <v>9</v>
      </c>
      <c r="K47" s="529">
        <v>6</v>
      </c>
      <c r="L47" s="529">
        <v>1</v>
      </c>
      <c r="M47" s="529">
        <v>1</v>
      </c>
      <c r="N47" s="529"/>
      <c r="O47" s="529">
        <v>1</v>
      </c>
      <c r="P47" s="532">
        <v>5</v>
      </c>
      <c r="Q47" s="485">
        <f t="shared" si="3"/>
        <v>1</v>
      </c>
      <c r="R47" s="532">
        <v>7</v>
      </c>
    </row>
    <row r="48" spans="1:18" ht="18" customHeight="1" thickBot="1" x14ac:dyDescent="0.25">
      <c r="A48" s="486" t="s">
        <v>617</v>
      </c>
      <c r="B48" s="470"/>
      <c r="C48" s="471">
        <f t="shared" ref="C48:R48" si="5">C47+C41+C37+C36+C35+C34+C30+C29+C27+C26+C18+C12</f>
        <v>155</v>
      </c>
      <c r="D48" s="472">
        <f t="shared" si="5"/>
        <v>1055</v>
      </c>
      <c r="E48" s="472">
        <f t="shared" si="5"/>
        <v>151</v>
      </c>
      <c r="F48" s="472">
        <f t="shared" si="5"/>
        <v>0</v>
      </c>
      <c r="G48" s="472">
        <f t="shared" si="5"/>
        <v>15</v>
      </c>
      <c r="H48" s="472">
        <f t="shared" si="5"/>
        <v>1221</v>
      </c>
      <c r="I48" s="472">
        <f t="shared" si="5"/>
        <v>1376</v>
      </c>
      <c r="J48" s="472">
        <f t="shared" si="5"/>
        <v>1228</v>
      </c>
      <c r="K48" s="472">
        <f t="shared" si="5"/>
        <v>625</v>
      </c>
      <c r="L48" s="472">
        <f t="shared" si="5"/>
        <v>213</v>
      </c>
      <c r="M48" s="472">
        <f t="shared" si="5"/>
        <v>128</v>
      </c>
      <c r="N48" s="472">
        <f t="shared" si="5"/>
        <v>15</v>
      </c>
      <c r="O48" s="472">
        <f t="shared" si="5"/>
        <v>247</v>
      </c>
      <c r="P48" s="472">
        <f t="shared" si="5"/>
        <v>1114</v>
      </c>
      <c r="Q48" s="472">
        <f t="shared" si="5"/>
        <v>148</v>
      </c>
      <c r="R48" s="473">
        <f t="shared" si="5"/>
        <v>132</v>
      </c>
    </row>
    <row r="49" spans="1:18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8" ht="12" customHeight="1" x14ac:dyDescent="0.2">
      <c r="B50" s="86"/>
      <c r="C50" s="86"/>
      <c r="E50" s="328" t="s">
        <v>106</v>
      </c>
      <c r="F50" s="338"/>
      <c r="G50" s="338"/>
      <c r="H50" s="338"/>
      <c r="I50" s="338"/>
      <c r="J50" s="338"/>
      <c r="K50" s="338"/>
      <c r="L50" s="339"/>
      <c r="M50" s="339"/>
      <c r="N50" s="339"/>
      <c r="O50" s="340"/>
      <c r="P50" s="341"/>
      <c r="Q50" s="276"/>
    </row>
    <row r="51" spans="1:18" ht="25.5" customHeight="1" x14ac:dyDescent="0.2">
      <c r="A51" s="342" t="s">
        <v>107</v>
      </c>
      <c r="B51" s="494"/>
      <c r="C51" s="72" t="s">
        <v>108</v>
      </c>
      <c r="E51" s="642" t="s">
        <v>109</v>
      </c>
      <c r="F51" s="643" t="s">
        <v>110</v>
      </c>
      <c r="G51" s="643"/>
      <c r="H51" s="643"/>
      <c r="I51" s="643"/>
      <c r="J51" s="643" t="s">
        <v>111</v>
      </c>
      <c r="K51" s="643"/>
      <c r="L51" s="643"/>
      <c r="M51" s="643"/>
      <c r="N51" s="644"/>
      <c r="O51" s="644"/>
      <c r="P51" s="644"/>
      <c r="Q51" s="644"/>
      <c r="R51" s="86"/>
    </row>
    <row r="52" spans="1:18" x14ac:dyDescent="0.2">
      <c r="A52" s="77" t="s">
        <v>112</v>
      </c>
      <c r="B52" s="495"/>
      <c r="C52" s="153">
        <v>566</v>
      </c>
      <c r="E52" s="642"/>
      <c r="F52" s="343" t="s">
        <v>113</v>
      </c>
      <c r="G52" s="343" t="s">
        <v>114</v>
      </c>
      <c r="H52" s="343" t="s">
        <v>115</v>
      </c>
      <c r="I52" s="343" t="s">
        <v>116</v>
      </c>
      <c r="J52" s="343" t="s">
        <v>113</v>
      </c>
      <c r="K52" s="343" t="s">
        <v>114</v>
      </c>
      <c r="L52" s="343" t="s">
        <v>115</v>
      </c>
      <c r="M52" s="343" t="s">
        <v>116</v>
      </c>
      <c r="N52" s="344"/>
      <c r="O52" s="344"/>
      <c r="P52" s="344"/>
      <c r="Q52" s="344"/>
      <c r="R52" s="86"/>
    </row>
    <row r="53" spans="1:18" ht="12.75" customHeight="1" x14ac:dyDescent="0.2">
      <c r="A53" s="77" t="s">
        <v>117</v>
      </c>
      <c r="B53" s="495"/>
      <c r="C53" s="153">
        <v>301</v>
      </c>
      <c r="E53" s="354">
        <v>239</v>
      </c>
      <c r="F53" s="354">
        <v>66</v>
      </c>
      <c r="G53" s="355">
        <v>58</v>
      </c>
      <c r="H53" s="355">
        <v>49</v>
      </c>
      <c r="I53" s="355">
        <v>66</v>
      </c>
      <c r="J53" s="355"/>
      <c r="K53" s="355"/>
      <c r="L53" s="355"/>
      <c r="M53" s="355"/>
      <c r="N53" s="345"/>
      <c r="O53" s="345"/>
      <c r="P53" s="345"/>
      <c r="Q53" s="345"/>
      <c r="R53" s="86"/>
    </row>
    <row r="54" spans="1:18" x14ac:dyDescent="0.2">
      <c r="A54" s="77" t="s">
        <v>118</v>
      </c>
      <c r="B54" s="495"/>
      <c r="C54" s="153">
        <v>3</v>
      </c>
      <c r="E54" s="354"/>
      <c r="F54" s="201"/>
      <c r="G54" s="354"/>
      <c r="H54" s="354"/>
      <c r="I54" s="354"/>
      <c r="J54" s="354"/>
      <c r="K54" s="354"/>
      <c r="L54" s="354"/>
      <c r="M54" s="354"/>
      <c r="N54" s="318"/>
      <c r="O54" s="318"/>
      <c r="P54" s="318"/>
      <c r="Q54" s="318"/>
      <c r="R54" s="86"/>
    </row>
    <row r="55" spans="1:18" x14ac:dyDescent="0.2">
      <c r="A55" s="86"/>
      <c r="B55" s="86"/>
      <c r="C55" s="346"/>
      <c r="H55" s="347"/>
      <c r="I55" s="347"/>
      <c r="J55" s="347"/>
      <c r="N55" s="86"/>
      <c r="O55" s="651"/>
      <c r="P55" s="651"/>
      <c r="Q55" s="86"/>
      <c r="R55" s="86"/>
    </row>
    <row r="56" spans="1:18" x14ac:dyDescent="0.2">
      <c r="B56" s="86"/>
      <c r="C56" s="346"/>
      <c r="E56" s="348"/>
      <c r="F56" s="349"/>
      <c r="H56" s="85"/>
      <c r="I56" s="85"/>
      <c r="J56" s="82"/>
      <c r="K56" s="82"/>
      <c r="L56" s="82"/>
      <c r="M56" s="82"/>
      <c r="N56" s="82"/>
      <c r="O56" s="82"/>
      <c r="P56" s="346"/>
      <c r="Q56" s="86"/>
      <c r="R56" s="86"/>
    </row>
    <row r="57" spans="1:18" x14ac:dyDescent="0.2">
      <c r="A57" s="342" t="s">
        <v>119</v>
      </c>
      <c r="B57" s="494"/>
      <c r="C57" s="272" t="s">
        <v>108</v>
      </c>
      <c r="G57" s="350"/>
      <c r="H57" s="351"/>
      <c r="I57" s="351"/>
      <c r="P57" s="85"/>
    </row>
    <row r="58" spans="1:18" x14ac:dyDescent="0.2">
      <c r="A58" s="77" t="s">
        <v>120</v>
      </c>
      <c r="B58" s="495"/>
      <c r="C58" s="79">
        <v>18</v>
      </c>
      <c r="D58" s="86"/>
      <c r="E58" s="350"/>
      <c r="F58" s="350"/>
      <c r="H58" s="346"/>
      <c r="K58" s="346"/>
      <c r="L58" s="352"/>
      <c r="M58" s="352"/>
      <c r="N58" s="346"/>
      <c r="O58" s="346"/>
      <c r="P58" s="346"/>
    </row>
    <row r="59" spans="1:18" x14ac:dyDescent="0.2">
      <c r="A59" s="77" t="s">
        <v>121</v>
      </c>
      <c r="B59" s="495"/>
      <c r="C59" s="79">
        <v>7</v>
      </c>
      <c r="D59" s="86"/>
      <c r="H59" s="347"/>
      <c r="I59" s="347"/>
      <c r="J59" s="347"/>
      <c r="P59" s="346"/>
    </row>
    <row r="60" spans="1:18" x14ac:dyDescent="0.2">
      <c r="A60" s="77" t="s">
        <v>123</v>
      </c>
      <c r="B60" s="495"/>
      <c r="C60" s="79">
        <v>2</v>
      </c>
      <c r="D60" s="86"/>
      <c r="E60" s="350"/>
      <c r="F60" s="350"/>
      <c r="G60" s="86"/>
      <c r="H60" s="347"/>
      <c r="I60" s="347"/>
      <c r="J60" s="581" t="s">
        <v>59</v>
      </c>
      <c r="K60" s="581"/>
      <c r="L60" s="581"/>
      <c r="M60" s="581"/>
      <c r="N60" s="581"/>
      <c r="O60" s="581"/>
      <c r="P60" s="346"/>
    </row>
    <row r="61" spans="1:18" ht="24.95" customHeight="1" x14ac:dyDescent="0.2">
      <c r="A61" s="83" t="s">
        <v>351</v>
      </c>
      <c r="B61" s="495"/>
      <c r="C61" s="79"/>
      <c r="E61" s="350"/>
      <c r="F61" s="350"/>
      <c r="G61" s="353"/>
      <c r="H61" s="347"/>
      <c r="I61" s="347"/>
      <c r="J61" s="97" t="s">
        <v>559</v>
      </c>
      <c r="K61" s="346"/>
      <c r="L61" s="346"/>
      <c r="M61" s="346"/>
      <c r="N61" s="346"/>
      <c r="O61" s="346"/>
      <c r="P61" s="346"/>
    </row>
    <row r="62" spans="1:18" x14ac:dyDescent="0.2">
      <c r="J62" s="276" t="s">
        <v>693</v>
      </c>
    </row>
    <row r="63" spans="1:18" s="70" customFormat="1" x14ac:dyDescent="0.2">
      <c r="K63" s="87"/>
      <c r="L63" s="87"/>
      <c r="M63" s="87"/>
      <c r="N63" s="87"/>
      <c r="O63" s="81"/>
    </row>
    <row r="64" spans="1:18" s="519" customFormat="1" x14ac:dyDescent="0.2">
      <c r="A64" s="71" t="s">
        <v>710</v>
      </c>
      <c r="B64" s="71"/>
      <c r="C64" s="515" t="s">
        <v>716</v>
      </c>
      <c r="D64" s="515"/>
      <c r="E64" s="515"/>
      <c r="F64" s="515"/>
      <c r="K64" s="516" t="s">
        <v>711</v>
      </c>
      <c r="L64" s="516"/>
      <c r="M64" s="516"/>
      <c r="N64" s="516"/>
      <c r="O64" s="516"/>
      <c r="P64" s="516"/>
    </row>
    <row r="65" spans="1:16" s="519" customFormat="1" x14ac:dyDescent="0.2">
      <c r="N65" s="519" t="s">
        <v>712</v>
      </c>
    </row>
    <row r="66" spans="1:16" s="519" customFormat="1" ht="14.25" customHeight="1" x14ac:dyDescent="0.2">
      <c r="A66" s="71" t="s">
        <v>713</v>
      </c>
      <c r="B66" s="71"/>
      <c r="C66" s="515" t="s">
        <v>714</v>
      </c>
      <c r="D66" s="515"/>
      <c r="E66" s="515"/>
      <c r="F66" s="515"/>
      <c r="K66" s="516" t="s">
        <v>126</v>
      </c>
      <c r="L66" s="516"/>
      <c r="M66" s="516"/>
      <c r="N66" s="516"/>
      <c r="O66" s="516"/>
      <c r="P66" s="516"/>
    </row>
    <row r="67" spans="1:16" s="519" customFormat="1" ht="21.75" customHeight="1" x14ac:dyDescent="0.2">
      <c r="N67" s="519" t="s">
        <v>715</v>
      </c>
    </row>
    <row r="68" spans="1:16" s="519" customFormat="1" x14ac:dyDescent="0.2"/>
    <row r="69" spans="1:16" s="519" customFormat="1" x14ac:dyDescent="0.2"/>
    <row r="70" spans="1:16" s="519" customFormat="1" x14ac:dyDescent="0.2"/>
    <row r="71" spans="1:16" s="70" customFormat="1" x14ac:dyDescent="0.2"/>
    <row r="72" spans="1:16" s="70" customFormat="1" x14ac:dyDescent="0.2"/>
    <row r="73" spans="1:16" s="70" customFormat="1" x14ac:dyDescent="0.2"/>
    <row r="74" spans="1:16" s="70" customFormat="1" x14ac:dyDescent="0.2"/>
    <row r="75" spans="1:16" s="70" customFormat="1" x14ac:dyDescent="0.2"/>
    <row r="76" spans="1:16" s="70" customFormat="1" x14ac:dyDescent="0.2"/>
    <row r="77" spans="1:16" s="70" customFormat="1" x14ac:dyDescent="0.2"/>
    <row r="78" spans="1:16" s="70" customFormat="1" x14ac:dyDescent="0.2"/>
    <row r="79" spans="1:16" s="70" customFormat="1" x14ac:dyDescent="0.2"/>
    <row r="80" spans="1:16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</sheetData>
  <mergeCells count="30">
    <mergeCell ref="O55:P55"/>
    <mergeCell ref="J60:O60"/>
    <mergeCell ref="P4:P10"/>
    <mergeCell ref="N5:N10"/>
    <mergeCell ref="O5:O10"/>
    <mergeCell ref="E51:E52"/>
    <mergeCell ref="F51:I51"/>
    <mergeCell ref="J51:M51"/>
    <mergeCell ref="N51:Q51"/>
    <mergeCell ref="J4:J10"/>
    <mergeCell ref="K4:K10"/>
    <mergeCell ref="L4:L10"/>
    <mergeCell ref="M4:M10"/>
    <mergeCell ref="N4:O4"/>
    <mergeCell ref="A1:G1"/>
    <mergeCell ref="N1:Q1"/>
    <mergeCell ref="R1:T1"/>
    <mergeCell ref="A3:A10"/>
    <mergeCell ref="B3:B10"/>
    <mergeCell ref="C3:C10"/>
    <mergeCell ref="D3:F3"/>
    <mergeCell ref="G3:G10"/>
    <mergeCell ref="H3:H10"/>
    <mergeCell ref="I3:I10"/>
    <mergeCell ref="J3:P3"/>
    <mergeCell ref="Q3:Q10"/>
    <mergeCell ref="R3:R10"/>
    <mergeCell ref="D4:D10"/>
    <mergeCell ref="E4:E10"/>
    <mergeCell ref="F4:F10"/>
  </mergeCells>
  <conditionalFormatting sqref="C53:C54">
    <cfRule type="expression" dxfId="35" priority="7" stopIfTrue="1">
      <formula>$C53&gt;$C52</formula>
    </cfRule>
  </conditionalFormatting>
  <hyperlinks>
    <hyperlink ref="R1" location="'Списък Приложения'!A1" display="НАЗАД"/>
  </hyperlinks>
  <pageMargins left="0.78" right="0.39" top="0.46" bottom="0.22" header="0.3" footer="0.16"/>
  <pageSetup paperSize="9" scale="67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stopIfTrue="1" operator="notEqual" id="{E2F33D18-6170-4060-B37B-FBB75C9FF623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5" stopIfTrue="1" operator="notEqual" id="{5318A23A-F9F3-40E5-9EFF-DEAC83C5AD0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4" stopIfTrue="1" operator="notEqual" id="{B9F21410-B647-4718-AF35-38A20DD5477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3" stopIfTrue="1" operator="notEqual" id="{DB53805F-A275-4216-BFE8-5AECE422C0C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2" stopIfTrue="1" operator="notEqual" id="{30EDFF31-36D9-4273-B0F8-B5F502B1E51B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cellIs" priority="1" stopIfTrue="1" operator="notEqual" id="{D25153FE-AB50-4267-9EA7-BD914404BA3D}">
            <xm:f>'6.Прил 3_ГДиАД-съдии'!$AT$9</xm:f>
            <x14:dxf>
              <fill>
                <patternFill>
                  <bgColor rgb="FFFF0000"/>
                </patternFill>
              </fill>
            </x14:dxf>
          </x14:cfRule>
          <xm:sqref>P48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D191"/>
  <sheetViews>
    <sheetView tabSelected="1" zoomScale="85" zoomScaleNormal="85" workbookViewId="0">
      <pane xSplit="2" ySplit="9" topLeftCell="C134" activePane="bottomRight" state="frozen"/>
      <selection pane="topRight" activeCell="C1" sqref="C1"/>
      <selection pane="bottomLeft" activeCell="A10" sqref="A10"/>
      <selection pane="bottomRight" activeCell="K157" sqref="K157"/>
    </sheetView>
  </sheetViews>
  <sheetFormatPr defaultRowHeight="12.75" x14ac:dyDescent="0.2"/>
  <cols>
    <col min="1" max="1" width="44" style="276" customWidth="1"/>
    <col min="2" max="2" width="5.140625" style="276" customWidth="1"/>
    <col min="3" max="3" width="7.140625" style="276" customWidth="1"/>
    <col min="4" max="4" width="7.42578125" style="276" customWidth="1"/>
    <col min="5" max="5" width="7.5703125" style="276" customWidth="1"/>
    <col min="6" max="8" width="7" style="276" customWidth="1"/>
    <col min="9" max="11" width="8" style="276" customWidth="1"/>
    <col min="12" max="12" width="6.7109375" style="276" customWidth="1"/>
    <col min="13" max="13" width="7.28515625" style="276" customWidth="1"/>
    <col min="14" max="14" width="12.28515625" style="276" customWidth="1"/>
    <col min="15" max="16" width="7.42578125" style="276" customWidth="1"/>
    <col min="17" max="17" width="7.140625" style="276" customWidth="1"/>
    <col min="18" max="18" width="6.7109375" style="276" customWidth="1"/>
    <col min="19" max="19" width="6" style="276" customWidth="1"/>
    <col min="20" max="20" width="6.5703125" style="276" customWidth="1"/>
    <col min="21" max="21" width="6.28515625" style="276" customWidth="1"/>
    <col min="22" max="28" width="6.7109375" style="276" customWidth="1"/>
    <col min="29" max="29" width="7.85546875" style="276" customWidth="1"/>
    <col min="30" max="16384" width="9.140625" style="276"/>
  </cols>
  <sheetData>
    <row r="1" spans="1:30" s="6" customFormat="1" ht="16.5" thickBot="1" x14ac:dyDescent="0.25">
      <c r="A1" s="705" t="s">
        <v>127</v>
      </c>
      <c r="B1" s="705"/>
      <c r="C1" s="705"/>
      <c r="D1" s="705"/>
      <c r="E1" s="705"/>
      <c r="F1" s="705"/>
      <c r="G1" s="705"/>
      <c r="H1" s="705"/>
      <c r="I1" s="705"/>
      <c r="J1" s="705"/>
      <c r="K1" s="197" t="s">
        <v>702</v>
      </c>
      <c r="L1" s="273" t="s">
        <v>44</v>
      </c>
      <c r="M1" s="198">
        <v>12</v>
      </c>
      <c r="N1" s="706" t="s">
        <v>721</v>
      </c>
      <c r="O1" s="706"/>
      <c r="P1" s="706"/>
      <c r="Q1" s="706"/>
      <c r="R1" s="365"/>
      <c r="T1" s="593" t="s">
        <v>256</v>
      </c>
      <c r="U1" s="593"/>
      <c r="V1" s="593"/>
    </row>
    <row r="2" spans="1:30" s="6" customFormat="1" ht="13.5" thickBot="1" x14ac:dyDescent="0.25">
      <c r="A2" s="365"/>
      <c r="B2" s="702" t="s">
        <v>128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  <c r="T2" s="702" t="s">
        <v>129</v>
      </c>
      <c r="U2" s="703"/>
      <c r="V2" s="703"/>
      <c r="W2" s="703"/>
      <c r="X2" s="703"/>
      <c r="Y2" s="703"/>
      <c r="Z2" s="703"/>
      <c r="AA2" s="703"/>
      <c r="AB2" s="703"/>
      <c r="AC2" s="703"/>
      <c r="AD2" s="704"/>
    </row>
    <row r="3" spans="1:30" ht="12.75" customHeight="1" x14ac:dyDescent="0.2">
      <c r="A3" s="707" t="s">
        <v>130</v>
      </c>
      <c r="B3" s="678" t="s">
        <v>79</v>
      </c>
      <c r="C3" s="709" t="s">
        <v>131</v>
      </c>
      <c r="D3" s="694" t="s">
        <v>132</v>
      </c>
      <c r="E3" s="694"/>
      <c r="F3" s="694"/>
      <c r="G3" s="658"/>
      <c r="H3" s="672" t="s">
        <v>260</v>
      </c>
      <c r="I3" s="680" t="s">
        <v>413</v>
      </c>
      <c r="J3" s="683" t="s">
        <v>414</v>
      </c>
      <c r="K3" s="658" t="s">
        <v>0</v>
      </c>
      <c r="L3" s="659"/>
      <c r="M3" s="659"/>
      <c r="N3" s="660"/>
      <c r="O3" s="664" t="s">
        <v>133</v>
      </c>
      <c r="P3" s="665"/>
      <c r="Q3" s="672" t="s">
        <v>134</v>
      </c>
      <c r="R3" s="672" t="s">
        <v>83</v>
      </c>
      <c r="S3" s="673" t="s">
        <v>135</v>
      </c>
      <c r="T3" s="675" t="s">
        <v>136</v>
      </c>
      <c r="U3" s="661"/>
      <c r="V3" s="661" t="s">
        <v>358</v>
      </c>
      <c r="W3" s="661"/>
      <c r="X3" s="661"/>
      <c r="Y3" s="661"/>
      <c r="Z3" s="661"/>
      <c r="AA3" s="661"/>
      <c r="AB3" s="661"/>
      <c r="AC3" s="661"/>
      <c r="AD3" s="697" t="s">
        <v>137</v>
      </c>
    </row>
    <row r="4" spans="1:30" ht="26.25" customHeight="1" x14ac:dyDescent="0.2">
      <c r="A4" s="708"/>
      <c r="B4" s="679"/>
      <c r="C4" s="710"/>
      <c r="D4" s="654" t="s">
        <v>138</v>
      </c>
      <c r="E4" s="699" t="s">
        <v>139</v>
      </c>
      <c r="F4" s="700"/>
      <c r="G4" s="701"/>
      <c r="H4" s="657"/>
      <c r="I4" s="681"/>
      <c r="J4" s="669"/>
      <c r="K4" s="668" t="s">
        <v>398</v>
      </c>
      <c r="L4" s="655" t="s">
        <v>140</v>
      </c>
      <c r="M4" s="656" t="s">
        <v>141</v>
      </c>
      <c r="N4" s="656"/>
      <c r="O4" s="666"/>
      <c r="P4" s="667"/>
      <c r="Q4" s="657"/>
      <c r="R4" s="657"/>
      <c r="S4" s="674"/>
      <c r="T4" s="670" t="s">
        <v>138</v>
      </c>
      <c r="U4" s="655" t="s">
        <v>142</v>
      </c>
      <c r="V4" s="655" t="s">
        <v>143</v>
      </c>
      <c r="W4" s="655" t="s">
        <v>144</v>
      </c>
      <c r="X4" s="656" t="s">
        <v>145</v>
      </c>
      <c r="Y4" s="656"/>
      <c r="Z4" s="655" t="s">
        <v>146</v>
      </c>
      <c r="AA4" s="655" t="s">
        <v>147</v>
      </c>
      <c r="AB4" s="655" t="s">
        <v>148</v>
      </c>
      <c r="AC4" s="655" t="s">
        <v>149</v>
      </c>
      <c r="AD4" s="698"/>
    </row>
    <row r="5" spans="1:30" x14ac:dyDescent="0.2">
      <c r="A5" s="708"/>
      <c r="B5" s="679"/>
      <c r="C5" s="710"/>
      <c r="D5" s="654"/>
      <c r="E5" s="655" t="s">
        <v>357</v>
      </c>
      <c r="F5" s="654" t="s">
        <v>84</v>
      </c>
      <c r="G5" s="695" t="s">
        <v>150</v>
      </c>
      <c r="H5" s="657"/>
      <c r="I5" s="681"/>
      <c r="J5" s="669"/>
      <c r="K5" s="669"/>
      <c r="L5" s="657"/>
      <c r="M5" s="654" t="s">
        <v>143</v>
      </c>
      <c r="N5" s="655" t="s">
        <v>151</v>
      </c>
      <c r="O5" s="654" t="s">
        <v>152</v>
      </c>
      <c r="P5" s="654" t="s">
        <v>153</v>
      </c>
      <c r="Q5" s="657"/>
      <c r="R5" s="657"/>
      <c r="S5" s="674"/>
      <c r="T5" s="671"/>
      <c r="U5" s="657"/>
      <c r="V5" s="657"/>
      <c r="W5" s="657"/>
      <c r="X5" s="654" t="s">
        <v>138</v>
      </c>
      <c r="Y5" s="654" t="s">
        <v>346</v>
      </c>
      <c r="Z5" s="657"/>
      <c r="AA5" s="657"/>
      <c r="AB5" s="657"/>
      <c r="AC5" s="657"/>
      <c r="AD5" s="698"/>
    </row>
    <row r="6" spans="1:30" x14ac:dyDescent="0.2">
      <c r="A6" s="708"/>
      <c r="B6" s="679"/>
      <c r="C6" s="710"/>
      <c r="D6" s="654"/>
      <c r="E6" s="657"/>
      <c r="F6" s="654"/>
      <c r="G6" s="695"/>
      <c r="H6" s="657"/>
      <c r="I6" s="681"/>
      <c r="J6" s="669"/>
      <c r="K6" s="669"/>
      <c r="L6" s="657"/>
      <c r="M6" s="654"/>
      <c r="N6" s="657"/>
      <c r="O6" s="654"/>
      <c r="P6" s="654"/>
      <c r="Q6" s="657"/>
      <c r="R6" s="657"/>
      <c r="S6" s="674"/>
      <c r="T6" s="671"/>
      <c r="U6" s="657"/>
      <c r="V6" s="657"/>
      <c r="W6" s="657"/>
      <c r="X6" s="654"/>
      <c r="Y6" s="654"/>
      <c r="Z6" s="657"/>
      <c r="AA6" s="657"/>
      <c r="AB6" s="657"/>
      <c r="AC6" s="657"/>
      <c r="AD6" s="698"/>
    </row>
    <row r="7" spans="1:30" ht="57" customHeight="1" x14ac:dyDescent="0.2">
      <c r="A7" s="708"/>
      <c r="B7" s="679"/>
      <c r="C7" s="710"/>
      <c r="D7" s="654"/>
      <c r="E7" s="657"/>
      <c r="F7" s="654"/>
      <c r="G7" s="695"/>
      <c r="H7" s="657"/>
      <c r="I7" s="681"/>
      <c r="J7" s="669"/>
      <c r="K7" s="669"/>
      <c r="L7" s="657"/>
      <c r="M7" s="654"/>
      <c r="N7" s="657"/>
      <c r="O7" s="654"/>
      <c r="P7" s="654"/>
      <c r="Q7" s="657"/>
      <c r="R7" s="657"/>
      <c r="S7" s="674"/>
      <c r="T7" s="671"/>
      <c r="U7" s="657"/>
      <c r="V7" s="657"/>
      <c r="W7" s="657"/>
      <c r="X7" s="654"/>
      <c r="Y7" s="654"/>
      <c r="Z7" s="657"/>
      <c r="AA7" s="657"/>
      <c r="AB7" s="657"/>
      <c r="AC7" s="657"/>
      <c r="AD7" s="698"/>
    </row>
    <row r="8" spans="1:30" ht="49.5" customHeight="1" thickBot="1" x14ac:dyDescent="0.25">
      <c r="A8" s="708"/>
      <c r="B8" s="679"/>
      <c r="C8" s="710"/>
      <c r="D8" s="655"/>
      <c r="E8" s="657"/>
      <c r="F8" s="655"/>
      <c r="G8" s="696"/>
      <c r="H8" s="657"/>
      <c r="I8" s="681"/>
      <c r="J8" s="669"/>
      <c r="K8" s="669"/>
      <c r="L8" s="657"/>
      <c r="M8" s="655"/>
      <c r="N8" s="657"/>
      <c r="O8" s="655"/>
      <c r="P8" s="655"/>
      <c r="Q8" s="657"/>
      <c r="R8" s="657"/>
      <c r="S8" s="674"/>
      <c r="T8" s="671"/>
      <c r="U8" s="657"/>
      <c r="V8" s="657"/>
      <c r="W8" s="657"/>
      <c r="X8" s="655"/>
      <c r="Y8" s="655"/>
      <c r="Z8" s="657"/>
      <c r="AA8" s="657"/>
      <c r="AB8" s="657"/>
      <c r="AC8" s="657"/>
      <c r="AD8" s="698"/>
    </row>
    <row r="9" spans="1:30" ht="13.5" thickBot="1" x14ac:dyDescent="0.25">
      <c r="A9" s="455" t="s">
        <v>48</v>
      </c>
      <c r="B9" s="456" t="s">
        <v>49</v>
      </c>
      <c r="C9" s="455">
        <v>1</v>
      </c>
      <c r="D9" s="457">
        <v>2</v>
      </c>
      <c r="E9" s="457">
        <v>3</v>
      </c>
      <c r="F9" s="457">
        <v>4</v>
      </c>
      <c r="G9" s="457">
        <v>5</v>
      </c>
      <c r="H9" s="457">
        <v>6</v>
      </c>
      <c r="I9" s="457">
        <v>7</v>
      </c>
      <c r="J9" s="457">
        <v>8</v>
      </c>
      <c r="K9" s="457">
        <v>9</v>
      </c>
      <c r="L9" s="457">
        <v>10</v>
      </c>
      <c r="M9" s="457">
        <v>11</v>
      </c>
      <c r="N9" s="457">
        <v>12</v>
      </c>
      <c r="O9" s="457">
        <v>13</v>
      </c>
      <c r="P9" s="457">
        <v>14</v>
      </c>
      <c r="Q9" s="457">
        <v>15</v>
      </c>
      <c r="R9" s="457">
        <v>16</v>
      </c>
      <c r="S9" s="456">
        <v>17</v>
      </c>
      <c r="T9" s="455">
        <v>18</v>
      </c>
      <c r="U9" s="457">
        <v>19</v>
      </c>
      <c r="V9" s="457">
        <v>20</v>
      </c>
      <c r="W9" s="457">
        <v>21</v>
      </c>
      <c r="X9" s="457">
        <v>22</v>
      </c>
      <c r="Y9" s="457">
        <v>23</v>
      </c>
      <c r="Z9" s="457">
        <v>24</v>
      </c>
      <c r="AA9" s="457">
        <v>25</v>
      </c>
      <c r="AB9" s="457">
        <v>26</v>
      </c>
      <c r="AC9" s="457">
        <v>27</v>
      </c>
      <c r="AD9" s="456">
        <v>28</v>
      </c>
    </row>
    <row r="10" spans="1:30" ht="33" x14ac:dyDescent="0.25">
      <c r="A10" s="453" t="s">
        <v>417</v>
      </c>
      <c r="B10" s="454" t="s">
        <v>95</v>
      </c>
      <c r="C10" s="513"/>
      <c r="D10" s="513"/>
      <c r="E10" s="513"/>
      <c r="F10" s="513"/>
      <c r="G10" s="513"/>
      <c r="H10" s="513"/>
      <c r="I10" s="443">
        <f>D10+H10</f>
        <v>0</v>
      </c>
      <c r="J10" s="424">
        <f>I10+C10</f>
        <v>0</v>
      </c>
      <c r="K10" s="424">
        <f>L10+M10</f>
        <v>0</v>
      </c>
      <c r="L10" s="513"/>
      <c r="M10" s="513"/>
      <c r="N10" s="513"/>
      <c r="O10" s="513"/>
      <c r="P10" s="513"/>
      <c r="Q10" s="513"/>
      <c r="R10" s="513"/>
      <c r="S10" s="444">
        <f>J10-K10</f>
        <v>0</v>
      </c>
      <c r="T10" s="513"/>
      <c r="U10" s="513"/>
      <c r="V10" s="443">
        <f>X10+AA10+Z10+AB10+AC10</f>
        <v>0</v>
      </c>
      <c r="W10" s="513"/>
      <c r="X10" s="513"/>
      <c r="Y10" s="513"/>
      <c r="Z10" s="513"/>
      <c r="AA10" s="513"/>
      <c r="AB10" s="513"/>
      <c r="AC10" s="513"/>
      <c r="AD10" s="513"/>
    </row>
    <row r="11" spans="1:30" ht="33" x14ac:dyDescent="0.25">
      <c r="A11" s="392" t="s">
        <v>418</v>
      </c>
      <c r="B11" s="393" t="s">
        <v>97</v>
      </c>
      <c r="C11" s="513"/>
      <c r="D11" s="513">
        <v>9</v>
      </c>
      <c r="E11" s="513">
        <v>2</v>
      </c>
      <c r="F11" s="513">
        <v>7</v>
      </c>
      <c r="G11" s="513"/>
      <c r="H11" s="513">
        <v>1</v>
      </c>
      <c r="I11" s="437">
        <f t="shared" ref="I11:I68" si="0">D11+H11</f>
        <v>10</v>
      </c>
      <c r="J11" s="422">
        <f t="shared" ref="J11:J68" si="1">I11+C11</f>
        <v>10</v>
      </c>
      <c r="K11" s="422">
        <f t="shared" ref="K11:K68" si="2">L11+M11</f>
        <v>9</v>
      </c>
      <c r="L11" s="513">
        <v>3</v>
      </c>
      <c r="M11" s="513">
        <v>6</v>
      </c>
      <c r="N11" s="513">
        <v>3</v>
      </c>
      <c r="O11" s="513"/>
      <c r="P11" s="513"/>
      <c r="Q11" s="513">
        <v>8</v>
      </c>
      <c r="R11" s="513">
        <v>3</v>
      </c>
      <c r="S11" s="438">
        <f t="shared" ref="S11:S68" si="3">J11-K11</f>
        <v>1</v>
      </c>
      <c r="T11" s="513">
        <v>9</v>
      </c>
      <c r="U11" s="513"/>
      <c r="V11" s="437">
        <f t="shared" ref="V11:V68" si="4">X11+AA11+Z11+AB11+AC11</f>
        <v>6</v>
      </c>
      <c r="W11" s="513"/>
      <c r="X11" s="513">
        <v>2</v>
      </c>
      <c r="Y11" s="513">
        <v>2</v>
      </c>
      <c r="Z11" s="513"/>
      <c r="AA11" s="513">
        <v>1</v>
      </c>
      <c r="AB11" s="513">
        <v>3</v>
      </c>
      <c r="AC11" s="513"/>
      <c r="AD11" s="513">
        <v>4</v>
      </c>
    </row>
    <row r="12" spans="1:30" ht="16.5" x14ac:dyDescent="0.25">
      <c r="A12" s="394" t="s">
        <v>685</v>
      </c>
      <c r="B12" s="395" t="s">
        <v>154</v>
      </c>
      <c r="C12" s="513"/>
      <c r="D12" s="513"/>
      <c r="E12" s="513"/>
      <c r="F12" s="513"/>
      <c r="G12" s="513"/>
      <c r="H12" s="513"/>
      <c r="I12" s="421">
        <f t="shared" si="0"/>
        <v>0</v>
      </c>
      <c r="J12" s="422">
        <f t="shared" si="1"/>
        <v>0</v>
      </c>
      <c r="K12" s="422">
        <f t="shared" si="2"/>
        <v>0</v>
      </c>
      <c r="L12" s="513"/>
      <c r="M12" s="513"/>
      <c r="N12" s="513"/>
      <c r="O12" s="513"/>
      <c r="P12" s="513"/>
      <c r="Q12" s="513"/>
      <c r="R12" s="513"/>
      <c r="S12" s="425">
        <f t="shared" si="3"/>
        <v>0</v>
      </c>
      <c r="T12" s="513"/>
      <c r="U12" s="513"/>
      <c r="V12" s="421">
        <f t="shared" si="4"/>
        <v>0</v>
      </c>
      <c r="W12" s="513"/>
      <c r="X12" s="513"/>
      <c r="Y12" s="513"/>
      <c r="Z12" s="513"/>
      <c r="AA12" s="513"/>
      <c r="AB12" s="513"/>
      <c r="AC12" s="513"/>
      <c r="AD12" s="513"/>
    </row>
    <row r="13" spans="1:30" ht="15" x14ac:dyDescent="0.25">
      <c r="A13" s="396" t="s">
        <v>626</v>
      </c>
      <c r="B13" s="395" t="s">
        <v>419</v>
      </c>
      <c r="C13" s="513"/>
      <c r="D13" s="513">
        <v>3</v>
      </c>
      <c r="E13" s="513"/>
      <c r="F13" s="513">
        <v>3</v>
      </c>
      <c r="G13" s="513"/>
      <c r="H13" s="513"/>
      <c r="I13" s="421">
        <f t="shared" si="0"/>
        <v>3</v>
      </c>
      <c r="J13" s="422">
        <f t="shared" si="1"/>
        <v>3</v>
      </c>
      <c r="K13" s="422">
        <f t="shared" si="2"/>
        <v>3</v>
      </c>
      <c r="L13" s="513"/>
      <c r="M13" s="513">
        <v>3</v>
      </c>
      <c r="N13" s="513">
        <v>2</v>
      </c>
      <c r="O13" s="513"/>
      <c r="P13" s="513"/>
      <c r="Q13" s="513">
        <v>3</v>
      </c>
      <c r="R13" s="513"/>
      <c r="S13" s="425">
        <f t="shared" si="3"/>
        <v>0</v>
      </c>
      <c r="T13" s="513">
        <v>3</v>
      </c>
      <c r="U13" s="513"/>
      <c r="V13" s="421">
        <f t="shared" si="4"/>
        <v>2</v>
      </c>
      <c r="W13" s="513"/>
      <c r="X13" s="513">
        <v>1</v>
      </c>
      <c r="Y13" s="513">
        <v>1</v>
      </c>
      <c r="Z13" s="513"/>
      <c r="AA13" s="513"/>
      <c r="AB13" s="513">
        <v>1</v>
      </c>
      <c r="AC13" s="513"/>
      <c r="AD13" s="513">
        <v>2</v>
      </c>
    </row>
    <row r="14" spans="1:30" ht="16.5" x14ac:dyDescent="0.25">
      <c r="A14" s="392" t="s">
        <v>420</v>
      </c>
      <c r="B14" s="393" t="s">
        <v>98</v>
      </c>
      <c r="C14" s="513"/>
      <c r="D14" s="513">
        <v>2</v>
      </c>
      <c r="E14" s="513"/>
      <c r="F14" s="513">
        <v>2</v>
      </c>
      <c r="G14" s="513"/>
      <c r="H14" s="513"/>
      <c r="I14" s="437">
        <f t="shared" si="0"/>
        <v>2</v>
      </c>
      <c r="J14" s="422">
        <f t="shared" si="1"/>
        <v>2</v>
      </c>
      <c r="K14" s="422">
        <f t="shared" si="2"/>
        <v>2</v>
      </c>
      <c r="L14" s="513">
        <v>1</v>
      </c>
      <c r="M14" s="513">
        <v>1</v>
      </c>
      <c r="N14" s="513">
        <v>1</v>
      </c>
      <c r="O14" s="513"/>
      <c r="P14" s="513"/>
      <c r="Q14" s="513">
        <v>2</v>
      </c>
      <c r="R14" s="513">
        <v>1</v>
      </c>
      <c r="S14" s="438">
        <f t="shared" si="3"/>
        <v>0</v>
      </c>
      <c r="T14" s="513">
        <v>2</v>
      </c>
      <c r="U14" s="513"/>
      <c r="V14" s="437">
        <f t="shared" si="4"/>
        <v>2</v>
      </c>
      <c r="W14" s="513"/>
      <c r="X14" s="513">
        <v>1</v>
      </c>
      <c r="Y14" s="513"/>
      <c r="Z14" s="513">
        <v>1</v>
      </c>
      <c r="AA14" s="513"/>
      <c r="AB14" s="513"/>
      <c r="AC14" s="513"/>
      <c r="AD14" s="513">
        <v>1</v>
      </c>
    </row>
    <row r="15" spans="1:30" ht="16.5" x14ac:dyDescent="0.25">
      <c r="A15" s="397" t="s">
        <v>686</v>
      </c>
      <c r="B15" s="398" t="s">
        <v>421</v>
      </c>
      <c r="C15" s="513"/>
      <c r="D15" s="513"/>
      <c r="E15" s="513"/>
      <c r="F15" s="513"/>
      <c r="G15" s="513"/>
      <c r="H15" s="513"/>
      <c r="I15" s="421">
        <f t="shared" si="0"/>
        <v>0</v>
      </c>
      <c r="J15" s="422">
        <f t="shared" si="1"/>
        <v>0</v>
      </c>
      <c r="K15" s="422">
        <f t="shared" si="2"/>
        <v>0</v>
      </c>
      <c r="L15" s="513"/>
      <c r="M15" s="513"/>
      <c r="N15" s="513"/>
      <c r="O15" s="513"/>
      <c r="P15" s="513"/>
      <c r="Q15" s="513"/>
      <c r="R15" s="513"/>
      <c r="S15" s="425">
        <f t="shared" si="3"/>
        <v>0</v>
      </c>
      <c r="T15" s="513"/>
      <c r="U15" s="513"/>
      <c r="V15" s="421">
        <f t="shared" si="4"/>
        <v>0</v>
      </c>
      <c r="W15" s="513"/>
      <c r="X15" s="513"/>
      <c r="Y15" s="513"/>
      <c r="Z15" s="513"/>
      <c r="AA15" s="513"/>
      <c r="AB15" s="513"/>
      <c r="AC15" s="513"/>
      <c r="AD15" s="513"/>
    </row>
    <row r="16" spans="1:30" ht="63.75" x14ac:dyDescent="0.25">
      <c r="A16" s="399" t="s">
        <v>627</v>
      </c>
      <c r="B16" s="398" t="s">
        <v>422</v>
      </c>
      <c r="C16" s="513"/>
      <c r="D16" s="513"/>
      <c r="E16" s="513"/>
      <c r="F16" s="513"/>
      <c r="G16" s="513"/>
      <c r="H16" s="513"/>
      <c r="I16" s="421">
        <f t="shared" si="0"/>
        <v>0</v>
      </c>
      <c r="J16" s="422">
        <f t="shared" si="1"/>
        <v>0</v>
      </c>
      <c r="K16" s="422">
        <f t="shared" si="2"/>
        <v>0</v>
      </c>
      <c r="L16" s="513"/>
      <c r="M16" s="513"/>
      <c r="N16" s="513"/>
      <c r="O16" s="513"/>
      <c r="P16" s="513"/>
      <c r="Q16" s="513"/>
      <c r="R16" s="513"/>
      <c r="S16" s="425">
        <f t="shared" si="3"/>
        <v>0</v>
      </c>
      <c r="T16" s="513"/>
      <c r="U16" s="513"/>
      <c r="V16" s="421">
        <f t="shared" si="4"/>
        <v>0</v>
      </c>
      <c r="W16" s="513"/>
      <c r="X16" s="513"/>
      <c r="Y16" s="513"/>
      <c r="Z16" s="513"/>
      <c r="AA16" s="513"/>
      <c r="AB16" s="513"/>
      <c r="AC16" s="513"/>
      <c r="AD16" s="513"/>
    </row>
    <row r="17" spans="1:30" ht="38.25" x14ac:dyDescent="0.25">
      <c r="A17" s="399" t="s">
        <v>628</v>
      </c>
      <c r="B17" s="398" t="s">
        <v>423</v>
      </c>
      <c r="C17" s="513"/>
      <c r="D17" s="513"/>
      <c r="E17" s="513"/>
      <c r="F17" s="513"/>
      <c r="G17" s="513"/>
      <c r="H17" s="513"/>
      <c r="I17" s="421">
        <f t="shared" si="0"/>
        <v>0</v>
      </c>
      <c r="J17" s="422">
        <f t="shared" si="1"/>
        <v>0</v>
      </c>
      <c r="K17" s="422">
        <f t="shared" si="2"/>
        <v>0</v>
      </c>
      <c r="L17" s="513"/>
      <c r="M17" s="513"/>
      <c r="N17" s="513"/>
      <c r="O17" s="513"/>
      <c r="P17" s="513"/>
      <c r="Q17" s="513"/>
      <c r="R17" s="513"/>
      <c r="S17" s="425">
        <f t="shared" si="3"/>
        <v>0</v>
      </c>
      <c r="T17" s="513"/>
      <c r="U17" s="513"/>
      <c r="V17" s="421">
        <f t="shared" si="4"/>
        <v>0</v>
      </c>
      <c r="W17" s="513"/>
      <c r="X17" s="513"/>
      <c r="Y17" s="513"/>
      <c r="Z17" s="513"/>
      <c r="AA17" s="513"/>
      <c r="AB17" s="513"/>
      <c r="AC17" s="513"/>
      <c r="AD17" s="513"/>
    </row>
    <row r="18" spans="1:30" ht="51" x14ac:dyDescent="0.25">
      <c r="A18" s="399" t="s">
        <v>629</v>
      </c>
      <c r="B18" s="398" t="s">
        <v>424</v>
      </c>
      <c r="C18" s="513"/>
      <c r="D18" s="513"/>
      <c r="E18" s="513"/>
      <c r="F18" s="513"/>
      <c r="G18" s="513"/>
      <c r="H18" s="513"/>
      <c r="I18" s="421">
        <f t="shared" si="0"/>
        <v>0</v>
      </c>
      <c r="J18" s="422">
        <f t="shared" si="1"/>
        <v>0</v>
      </c>
      <c r="K18" s="422">
        <f t="shared" si="2"/>
        <v>0</v>
      </c>
      <c r="L18" s="513"/>
      <c r="M18" s="513"/>
      <c r="N18" s="513"/>
      <c r="O18" s="513"/>
      <c r="P18" s="513"/>
      <c r="Q18" s="513"/>
      <c r="R18" s="513"/>
      <c r="S18" s="425">
        <f t="shared" si="3"/>
        <v>0</v>
      </c>
      <c r="T18" s="513"/>
      <c r="U18" s="513"/>
      <c r="V18" s="421">
        <f t="shared" si="4"/>
        <v>0</v>
      </c>
      <c r="W18" s="513"/>
      <c r="X18" s="513"/>
      <c r="Y18" s="513"/>
      <c r="Z18" s="513"/>
      <c r="AA18" s="513"/>
      <c r="AB18" s="513"/>
      <c r="AC18" s="513"/>
      <c r="AD18" s="513"/>
    </row>
    <row r="19" spans="1:30" ht="25.5" x14ac:dyDescent="0.25">
      <c r="A19" s="399" t="s">
        <v>630</v>
      </c>
      <c r="B19" s="398" t="s">
        <v>425</v>
      </c>
      <c r="C19" s="513"/>
      <c r="D19" s="513"/>
      <c r="E19" s="513"/>
      <c r="F19" s="513"/>
      <c r="G19" s="513"/>
      <c r="H19" s="513"/>
      <c r="I19" s="421">
        <f t="shared" ref="I19:I43" si="5">D19+H19</f>
        <v>0</v>
      </c>
      <c r="J19" s="422">
        <f t="shared" ref="J19:J43" si="6">I19+C19</f>
        <v>0</v>
      </c>
      <c r="K19" s="422">
        <f t="shared" ref="K19:K43" si="7">L19+M19</f>
        <v>0</v>
      </c>
      <c r="L19" s="513"/>
      <c r="M19" s="513"/>
      <c r="N19" s="513"/>
      <c r="O19" s="513"/>
      <c r="P19" s="513"/>
      <c r="Q19" s="513"/>
      <c r="R19" s="513"/>
      <c r="S19" s="425">
        <f t="shared" ref="S19:S43" si="8">J19-K19</f>
        <v>0</v>
      </c>
      <c r="T19" s="513"/>
      <c r="U19" s="513"/>
      <c r="V19" s="421">
        <f t="shared" ref="V19:V43" si="9">X19+AA19+Z19+AB19+AC19</f>
        <v>0</v>
      </c>
      <c r="W19" s="513"/>
      <c r="X19" s="513"/>
      <c r="Y19" s="513"/>
      <c r="Z19" s="513"/>
      <c r="AA19" s="513"/>
      <c r="AB19" s="513"/>
      <c r="AC19" s="513"/>
      <c r="AD19" s="513"/>
    </row>
    <row r="20" spans="1:30" ht="15" x14ac:dyDescent="0.25">
      <c r="A20" s="400" t="s">
        <v>631</v>
      </c>
      <c r="B20" s="398" t="s">
        <v>426</v>
      </c>
      <c r="C20" s="513"/>
      <c r="D20" s="513"/>
      <c r="E20" s="513"/>
      <c r="F20" s="513"/>
      <c r="G20" s="513"/>
      <c r="H20" s="513"/>
      <c r="I20" s="421">
        <f t="shared" si="5"/>
        <v>0</v>
      </c>
      <c r="J20" s="422">
        <f t="shared" si="6"/>
        <v>0</v>
      </c>
      <c r="K20" s="422">
        <f t="shared" si="7"/>
        <v>0</v>
      </c>
      <c r="L20" s="513"/>
      <c r="M20" s="513"/>
      <c r="N20" s="513"/>
      <c r="O20" s="513"/>
      <c r="P20" s="513"/>
      <c r="Q20" s="513"/>
      <c r="R20" s="513"/>
      <c r="S20" s="425">
        <f t="shared" si="8"/>
        <v>0</v>
      </c>
      <c r="T20" s="513"/>
      <c r="U20" s="513"/>
      <c r="V20" s="421">
        <f t="shared" si="9"/>
        <v>0</v>
      </c>
      <c r="W20" s="513"/>
      <c r="X20" s="513"/>
      <c r="Y20" s="513"/>
      <c r="Z20" s="513"/>
      <c r="AA20" s="513"/>
      <c r="AB20" s="513"/>
      <c r="AC20" s="513"/>
      <c r="AD20" s="513"/>
    </row>
    <row r="21" spans="1:30" ht="15" x14ac:dyDescent="0.25">
      <c r="A21" s="400" t="s">
        <v>632</v>
      </c>
      <c r="B21" s="398" t="s">
        <v>427</v>
      </c>
      <c r="C21" s="513"/>
      <c r="D21" s="513">
        <v>1</v>
      </c>
      <c r="E21" s="513"/>
      <c r="F21" s="513">
        <v>1</v>
      </c>
      <c r="G21" s="513"/>
      <c r="H21" s="513"/>
      <c r="I21" s="421">
        <f t="shared" si="5"/>
        <v>1</v>
      </c>
      <c r="J21" s="422">
        <f t="shared" si="6"/>
        <v>1</v>
      </c>
      <c r="K21" s="422">
        <f t="shared" si="7"/>
        <v>1</v>
      </c>
      <c r="L21" s="513">
        <v>1</v>
      </c>
      <c r="M21" s="513"/>
      <c r="N21" s="513"/>
      <c r="O21" s="513"/>
      <c r="P21" s="513"/>
      <c r="Q21" s="513">
        <v>1</v>
      </c>
      <c r="R21" s="513">
        <v>1</v>
      </c>
      <c r="S21" s="425">
        <f t="shared" si="8"/>
        <v>0</v>
      </c>
      <c r="T21" s="513">
        <v>1</v>
      </c>
      <c r="U21" s="513"/>
      <c r="V21" s="421">
        <f t="shared" si="9"/>
        <v>1</v>
      </c>
      <c r="W21" s="513"/>
      <c r="X21" s="513"/>
      <c r="Y21" s="513"/>
      <c r="Z21" s="513">
        <v>1</v>
      </c>
      <c r="AA21" s="513"/>
      <c r="AB21" s="513"/>
      <c r="AC21" s="513"/>
      <c r="AD21" s="513"/>
    </row>
    <row r="22" spans="1:30" ht="15" x14ac:dyDescent="0.25">
      <c r="A22" s="400" t="s">
        <v>633</v>
      </c>
      <c r="B22" s="395" t="s">
        <v>428</v>
      </c>
      <c r="C22" s="513"/>
      <c r="D22" s="513"/>
      <c r="E22" s="513"/>
      <c r="F22" s="513"/>
      <c r="G22" s="513"/>
      <c r="H22" s="513"/>
      <c r="I22" s="421">
        <f t="shared" si="5"/>
        <v>0</v>
      </c>
      <c r="J22" s="422">
        <f t="shared" si="6"/>
        <v>0</v>
      </c>
      <c r="K22" s="422">
        <f t="shared" si="7"/>
        <v>0</v>
      </c>
      <c r="L22" s="513"/>
      <c r="M22" s="513"/>
      <c r="N22" s="513"/>
      <c r="O22" s="513"/>
      <c r="P22" s="513"/>
      <c r="Q22" s="513"/>
      <c r="R22" s="513"/>
      <c r="S22" s="425">
        <f t="shared" si="8"/>
        <v>0</v>
      </c>
      <c r="T22" s="513"/>
      <c r="U22" s="513"/>
      <c r="V22" s="421">
        <f t="shared" si="9"/>
        <v>0</v>
      </c>
      <c r="W22" s="513"/>
      <c r="X22" s="513"/>
      <c r="Y22" s="513"/>
      <c r="Z22" s="513"/>
      <c r="AA22" s="513"/>
      <c r="AB22" s="513"/>
      <c r="AC22" s="513"/>
      <c r="AD22" s="513"/>
    </row>
    <row r="23" spans="1:30" ht="15" x14ac:dyDescent="0.25">
      <c r="A23" s="400" t="s">
        <v>634</v>
      </c>
      <c r="B23" s="395" t="s">
        <v>429</v>
      </c>
      <c r="C23" s="513"/>
      <c r="D23" s="513"/>
      <c r="E23" s="513"/>
      <c r="F23" s="513"/>
      <c r="G23" s="513"/>
      <c r="H23" s="513"/>
      <c r="I23" s="421">
        <f t="shared" si="5"/>
        <v>0</v>
      </c>
      <c r="J23" s="422">
        <f t="shared" si="6"/>
        <v>0</v>
      </c>
      <c r="K23" s="422">
        <f t="shared" si="7"/>
        <v>0</v>
      </c>
      <c r="L23" s="513"/>
      <c r="M23" s="513"/>
      <c r="N23" s="513"/>
      <c r="O23" s="513"/>
      <c r="P23" s="513"/>
      <c r="Q23" s="513"/>
      <c r="R23" s="513"/>
      <c r="S23" s="425">
        <f t="shared" si="8"/>
        <v>0</v>
      </c>
      <c r="T23" s="513"/>
      <c r="U23" s="513"/>
      <c r="V23" s="421">
        <f t="shared" si="9"/>
        <v>0</v>
      </c>
      <c r="W23" s="513"/>
      <c r="X23" s="513"/>
      <c r="Y23" s="513"/>
      <c r="Z23" s="513"/>
      <c r="AA23" s="513"/>
      <c r="AB23" s="513"/>
      <c r="AC23" s="513"/>
      <c r="AD23" s="513"/>
    </row>
    <row r="24" spans="1:30" ht="15" x14ac:dyDescent="0.25">
      <c r="A24" s="400" t="s">
        <v>635</v>
      </c>
      <c r="B24" s="395" t="s">
        <v>430</v>
      </c>
      <c r="C24" s="513"/>
      <c r="D24" s="513"/>
      <c r="E24" s="513"/>
      <c r="F24" s="513"/>
      <c r="G24" s="513"/>
      <c r="H24" s="513"/>
      <c r="I24" s="421">
        <f t="shared" si="5"/>
        <v>0</v>
      </c>
      <c r="J24" s="422">
        <f t="shared" si="6"/>
        <v>0</v>
      </c>
      <c r="K24" s="422">
        <f t="shared" si="7"/>
        <v>0</v>
      </c>
      <c r="L24" s="513"/>
      <c r="M24" s="513"/>
      <c r="N24" s="513"/>
      <c r="O24" s="513"/>
      <c r="P24" s="513"/>
      <c r="Q24" s="513"/>
      <c r="R24" s="513"/>
      <c r="S24" s="425">
        <f t="shared" si="8"/>
        <v>0</v>
      </c>
      <c r="T24" s="513"/>
      <c r="U24" s="513"/>
      <c r="V24" s="421">
        <f t="shared" si="9"/>
        <v>0</v>
      </c>
      <c r="W24" s="513"/>
      <c r="X24" s="513"/>
      <c r="Y24" s="513"/>
      <c r="Z24" s="513"/>
      <c r="AA24" s="513"/>
      <c r="AB24" s="513"/>
      <c r="AC24" s="513"/>
      <c r="AD24" s="513"/>
    </row>
    <row r="25" spans="1:30" ht="15" x14ac:dyDescent="0.25">
      <c r="A25" s="400" t="s">
        <v>636</v>
      </c>
      <c r="B25" s="395" t="s">
        <v>431</v>
      </c>
      <c r="C25" s="513"/>
      <c r="D25" s="513"/>
      <c r="E25" s="513"/>
      <c r="F25" s="513"/>
      <c r="G25" s="513"/>
      <c r="H25" s="513"/>
      <c r="I25" s="421">
        <f t="shared" si="5"/>
        <v>0</v>
      </c>
      <c r="J25" s="422">
        <f t="shared" si="6"/>
        <v>0</v>
      </c>
      <c r="K25" s="422">
        <f t="shared" si="7"/>
        <v>0</v>
      </c>
      <c r="L25" s="513"/>
      <c r="M25" s="513"/>
      <c r="N25" s="513"/>
      <c r="O25" s="513"/>
      <c r="P25" s="513"/>
      <c r="Q25" s="513"/>
      <c r="R25" s="513"/>
      <c r="S25" s="425">
        <f t="shared" si="8"/>
        <v>0</v>
      </c>
      <c r="T25" s="513"/>
      <c r="U25" s="513"/>
      <c r="V25" s="421">
        <f t="shared" si="9"/>
        <v>0</v>
      </c>
      <c r="W25" s="513"/>
      <c r="X25" s="513"/>
      <c r="Y25" s="513"/>
      <c r="Z25" s="513"/>
      <c r="AA25" s="513"/>
      <c r="AB25" s="513"/>
      <c r="AC25" s="513"/>
      <c r="AD25" s="513"/>
    </row>
    <row r="26" spans="1:30" ht="15" x14ac:dyDescent="0.25">
      <c r="A26" s="400" t="s">
        <v>637</v>
      </c>
      <c r="B26" s="395" t="s">
        <v>432</v>
      </c>
      <c r="C26" s="513"/>
      <c r="D26" s="513"/>
      <c r="E26" s="513"/>
      <c r="F26" s="513"/>
      <c r="G26" s="513"/>
      <c r="H26" s="513"/>
      <c r="I26" s="421">
        <f t="shared" si="5"/>
        <v>0</v>
      </c>
      <c r="J26" s="422">
        <f t="shared" si="6"/>
        <v>0</v>
      </c>
      <c r="K26" s="422">
        <f t="shared" si="7"/>
        <v>0</v>
      </c>
      <c r="L26" s="513"/>
      <c r="M26" s="513"/>
      <c r="N26" s="513"/>
      <c r="O26" s="513"/>
      <c r="P26" s="513"/>
      <c r="Q26" s="513"/>
      <c r="R26" s="513"/>
      <c r="S26" s="425">
        <f t="shared" si="8"/>
        <v>0</v>
      </c>
      <c r="T26" s="513"/>
      <c r="U26" s="513"/>
      <c r="V26" s="421">
        <f t="shared" si="9"/>
        <v>0</v>
      </c>
      <c r="W26" s="513"/>
      <c r="X26" s="513"/>
      <c r="Y26" s="513"/>
      <c r="Z26" s="513"/>
      <c r="AA26" s="513"/>
      <c r="AB26" s="513"/>
      <c r="AC26" s="513"/>
      <c r="AD26" s="513"/>
    </row>
    <row r="27" spans="1:30" ht="38.25" x14ac:dyDescent="0.25">
      <c r="A27" s="401" t="s">
        <v>638</v>
      </c>
      <c r="B27" s="395" t="s">
        <v>433</v>
      </c>
      <c r="C27" s="513"/>
      <c r="D27" s="513"/>
      <c r="E27" s="513"/>
      <c r="F27" s="513"/>
      <c r="G27" s="513"/>
      <c r="H27" s="513"/>
      <c r="I27" s="421">
        <f t="shared" si="5"/>
        <v>0</v>
      </c>
      <c r="J27" s="422">
        <f t="shared" si="6"/>
        <v>0</v>
      </c>
      <c r="K27" s="422">
        <f t="shared" si="7"/>
        <v>0</v>
      </c>
      <c r="L27" s="513"/>
      <c r="M27" s="513"/>
      <c r="N27" s="513"/>
      <c r="O27" s="513"/>
      <c r="P27" s="513"/>
      <c r="Q27" s="513"/>
      <c r="R27" s="513"/>
      <c r="S27" s="425">
        <f t="shared" si="8"/>
        <v>0</v>
      </c>
      <c r="T27" s="513"/>
      <c r="U27" s="513"/>
      <c r="V27" s="421">
        <f t="shared" si="9"/>
        <v>0</v>
      </c>
      <c r="W27" s="513"/>
      <c r="X27" s="513"/>
      <c r="Y27" s="513"/>
      <c r="Z27" s="513"/>
      <c r="AA27" s="513"/>
      <c r="AB27" s="513"/>
      <c r="AC27" s="513"/>
      <c r="AD27" s="513"/>
    </row>
    <row r="28" spans="1:30" ht="38.25" x14ac:dyDescent="0.25">
      <c r="A28" s="401" t="s">
        <v>639</v>
      </c>
      <c r="B28" s="395" t="s">
        <v>434</v>
      </c>
      <c r="C28" s="513"/>
      <c r="D28" s="513"/>
      <c r="E28" s="513"/>
      <c r="F28" s="513"/>
      <c r="G28" s="513"/>
      <c r="H28" s="513"/>
      <c r="I28" s="421">
        <f t="shared" si="5"/>
        <v>0</v>
      </c>
      <c r="J28" s="422">
        <f t="shared" si="6"/>
        <v>0</v>
      </c>
      <c r="K28" s="422">
        <f t="shared" si="7"/>
        <v>0</v>
      </c>
      <c r="L28" s="513"/>
      <c r="M28" s="513"/>
      <c r="N28" s="513"/>
      <c r="O28" s="513"/>
      <c r="P28" s="513"/>
      <c r="Q28" s="513"/>
      <c r="R28" s="513"/>
      <c r="S28" s="425">
        <f t="shared" si="8"/>
        <v>0</v>
      </c>
      <c r="T28" s="513"/>
      <c r="U28" s="513"/>
      <c r="V28" s="421">
        <f t="shared" si="9"/>
        <v>0</v>
      </c>
      <c r="W28" s="513"/>
      <c r="X28" s="513"/>
      <c r="Y28" s="513"/>
      <c r="Z28" s="513"/>
      <c r="AA28" s="513"/>
      <c r="AB28" s="513"/>
      <c r="AC28" s="513"/>
      <c r="AD28" s="513"/>
    </row>
    <row r="29" spans="1:30" ht="25.5" x14ac:dyDescent="0.25">
      <c r="A29" s="399" t="s">
        <v>640</v>
      </c>
      <c r="B29" s="395" t="s">
        <v>435</v>
      </c>
      <c r="C29" s="513"/>
      <c r="D29" s="513"/>
      <c r="E29" s="513"/>
      <c r="F29" s="513"/>
      <c r="G29" s="513"/>
      <c r="H29" s="513"/>
      <c r="I29" s="421">
        <f t="shared" si="5"/>
        <v>0</v>
      </c>
      <c r="J29" s="422">
        <f t="shared" si="6"/>
        <v>0</v>
      </c>
      <c r="K29" s="422">
        <f t="shared" si="7"/>
        <v>0</v>
      </c>
      <c r="L29" s="513"/>
      <c r="M29" s="513"/>
      <c r="N29" s="513"/>
      <c r="O29" s="513"/>
      <c r="P29" s="513"/>
      <c r="Q29" s="513"/>
      <c r="R29" s="513"/>
      <c r="S29" s="425">
        <f t="shared" si="8"/>
        <v>0</v>
      </c>
      <c r="T29" s="513"/>
      <c r="U29" s="513"/>
      <c r="V29" s="421">
        <f t="shared" si="9"/>
        <v>0</v>
      </c>
      <c r="W29" s="513"/>
      <c r="X29" s="513"/>
      <c r="Y29" s="513"/>
      <c r="Z29" s="513"/>
      <c r="AA29" s="513"/>
      <c r="AB29" s="513"/>
      <c r="AC29" s="513"/>
      <c r="AD29" s="513"/>
    </row>
    <row r="30" spans="1:30" ht="15" x14ac:dyDescent="0.25">
      <c r="A30" s="399" t="s">
        <v>641</v>
      </c>
      <c r="B30" s="395" t="s">
        <v>436</v>
      </c>
      <c r="C30" s="513"/>
      <c r="D30" s="513"/>
      <c r="E30" s="513"/>
      <c r="F30" s="513"/>
      <c r="G30" s="513"/>
      <c r="H30" s="513"/>
      <c r="I30" s="421">
        <f t="shared" si="5"/>
        <v>0</v>
      </c>
      <c r="J30" s="422">
        <f t="shared" si="6"/>
        <v>0</v>
      </c>
      <c r="K30" s="422">
        <f t="shared" si="7"/>
        <v>0</v>
      </c>
      <c r="L30" s="513"/>
      <c r="M30" s="513"/>
      <c r="N30" s="513"/>
      <c r="O30" s="513"/>
      <c r="P30" s="513"/>
      <c r="Q30" s="513"/>
      <c r="R30" s="513"/>
      <c r="S30" s="425">
        <f t="shared" si="8"/>
        <v>0</v>
      </c>
      <c r="T30" s="513"/>
      <c r="U30" s="513"/>
      <c r="V30" s="421">
        <f t="shared" si="9"/>
        <v>0</v>
      </c>
      <c r="W30" s="513"/>
      <c r="X30" s="513"/>
      <c r="Y30" s="513"/>
      <c r="Z30" s="513"/>
      <c r="AA30" s="513"/>
      <c r="AB30" s="513"/>
      <c r="AC30" s="513"/>
      <c r="AD30" s="513"/>
    </row>
    <row r="31" spans="1:30" ht="15" x14ac:dyDescent="0.25">
      <c r="A31" s="399" t="s">
        <v>642</v>
      </c>
      <c r="B31" s="395" t="s">
        <v>437</v>
      </c>
      <c r="C31" s="513"/>
      <c r="D31" s="513"/>
      <c r="E31" s="513"/>
      <c r="F31" s="513"/>
      <c r="G31" s="513"/>
      <c r="H31" s="513"/>
      <c r="I31" s="421">
        <f t="shared" si="5"/>
        <v>0</v>
      </c>
      <c r="J31" s="422">
        <f t="shared" si="6"/>
        <v>0</v>
      </c>
      <c r="K31" s="422">
        <f t="shared" si="7"/>
        <v>0</v>
      </c>
      <c r="L31" s="513"/>
      <c r="M31" s="513"/>
      <c r="N31" s="513"/>
      <c r="O31" s="513"/>
      <c r="P31" s="513"/>
      <c r="Q31" s="513"/>
      <c r="R31" s="513"/>
      <c r="S31" s="425">
        <f t="shared" si="8"/>
        <v>0</v>
      </c>
      <c r="T31" s="513"/>
      <c r="U31" s="513"/>
      <c r="V31" s="421">
        <f t="shared" si="9"/>
        <v>0</v>
      </c>
      <c r="W31" s="513"/>
      <c r="X31" s="513"/>
      <c r="Y31" s="513"/>
      <c r="Z31" s="513"/>
      <c r="AA31" s="513"/>
      <c r="AB31" s="513"/>
      <c r="AC31" s="513"/>
      <c r="AD31" s="513"/>
    </row>
    <row r="32" spans="1:30" ht="25.5" x14ac:dyDescent="0.25">
      <c r="A32" s="399" t="s">
        <v>643</v>
      </c>
      <c r="B32" s="395" t="s">
        <v>438</v>
      </c>
      <c r="C32" s="513"/>
      <c r="D32" s="513"/>
      <c r="E32" s="513"/>
      <c r="F32" s="513"/>
      <c r="G32" s="513"/>
      <c r="H32" s="513"/>
      <c r="I32" s="421">
        <f t="shared" si="5"/>
        <v>0</v>
      </c>
      <c r="J32" s="422">
        <f t="shared" si="6"/>
        <v>0</v>
      </c>
      <c r="K32" s="422">
        <f t="shared" si="7"/>
        <v>0</v>
      </c>
      <c r="L32" s="513"/>
      <c r="M32" s="513"/>
      <c r="N32" s="513"/>
      <c r="O32" s="513"/>
      <c r="P32" s="513"/>
      <c r="Q32" s="513"/>
      <c r="R32" s="513"/>
      <c r="S32" s="425">
        <f t="shared" si="8"/>
        <v>0</v>
      </c>
      <c r="T32" s="513"/>
      <c r="U32" s="513"/>
      <c r="V32" s="421">
        <f t="shared" si="9"/>
        <v>0</v>
      </c>
      <c r="W32" s="513"/>
      <c r="X32" s="513"/>
      <c r="Y32" s="513"/>
      <c r="Z32" s="513"/>
      <c r="AA32" s="513"/>
      <c r="AB32" s="513"/>
      <c r="AC32" s="513"/>
      <c r="AD32" s="513"/>
    </row>
    <row r="33" spans="1:30" ht="25.5" x14ac:dyDescent="0.25">
      <c r="A33" s="399" t="s">
        <v>644</v>
      </c>
      <c r="B33" s="395" t="s">
        <v>439</v>
      </c>
      <c r="C33" s="513"/>
      <c r="D33" s="513"/>
      <c r="E33" s="513"/>
      <c r="F33" s="513"/>
      <c r="G33" s="513"/>
      <c r="H33" s="513"/>
      <c r="I33" s="421">
        <f t="shared" si="5"/>
        <v>0</v>
      </c>
      <c r="J33" s="422">
        <f t="shared" si="6"/>
        <v>0</v>
      </c>
      <c r="K33" s="422">
        <f t="shared" si="7"/>
        <v>0</v>
      </c>
      <c r="L33" s="513"/>
      <c r="M33" s="513"/>
      <c r="N33" s="513"/>
      <c r="O33" s="513"/>
      <c r="P33" s="513"/>
      <c r="Q33" s="513"/>
      <c r="R33" s="513"/>
      <c r="S33" s="425">
        <f t="shared" si="8"/>
        <v>0</v>
      </c>
      <c r="T33" s="513"/>
      <c r="U33" s="513"/>
      <c r="V33" s="421">
        <f t="shared" si="9"/>
        <v>0</v>
      </c>
      <c r="W33" s="513"/>
      <c r="X33" s="513"/>
      <c r="Y33" s="513"/>
      <c r="Z33" s="513"/>
      <c r="AA33" s="513"/>
      <c r="AB33" s="513"/>
      <c r="AC33" s="513"/>
      <c r="AD33" s="513"/>
    </row>
    <row r="34" spans="1:30" ht="33" x14ac:dyDescent="0.25">
      <c r="A34" s="392" t="s">
        <v>440</v>
      </c>
      <c r="B34" s="393" t="s">
        <v>100</v>
      </c>
      <c r="C34" s="513">
        <v>1</v>
      </c>
      <c r="D34" s="513">
        <v>6</v>
      </c>
      <c r="E34" s="513"/>
      <c r="F34" s="513">
        <v>6</v>
      </c>
      <c r="G34" s="513"/>
      <c r="H34" s="513"/>
      <c r="I34" s="437">
        <f t="shared" si="5"/>
        <v>6</v>
      </c>
      <c r="J34" s="422">
        <f t="shared" si="6"/>
        <v>7</v>
      </c>
      <c r="K34" s="422">
        <f t="shared" si="7"/>
        <v>6</v>
      </c>
      <c r="L34" s="513">
        <v>4</v>
      </c>
      <c r="M34" s="513">
        <v>2</v>
      </c>
      <c r="N34" s="513">
        <v>1</v>
      </c>
      <c r="O34" s="513"/>
      <c r="P34" s="513"/>
      <c r="Q34" s="513">
        <v>6</v>
      </c>
      <c r="R34" s="513">
        <v>2</v>
      </c>
      <c r="S34" s="438">
        <f t="shared" si="8"/>
        <v>1</v>
      </c>
      <c r="T34" s="513">
        <v>6</v>
      </c>
      <c r="U34" s="513"/>
      <c r="V34" s="437">
        <f t="shared" si="9"/>
        <v>5</v>
      </c>
      <c r="W34" s="513"/>
      <c r="X34" s="513">
        <v>3</v>
      </c>
      <c r="Y34" s="513">
        <v>3</v>
      </c>
      <c r="Z34" s="513"/>
      <c r="AA34" s="513"/>
      <c r="AB34" s="513">
        <v>2</v>
      </c>
      <c r="AC34" s="513"/>
      <c r="AD34" s="513">
        <v>1</v>
      </c>
    </row>
    <row r="35" spans="1:30" ht="29.25" x14ac:dyDescent="0.25">
      <c r="A35" s="397" t="s">
        <v>687</v>
      </c>
      <c r="B35" s="395" t="s">
        <v>155</v>
      </c>
      <c r="C35" s="513"/>
      <c r="D35" s="513"/>
      <c r="E35" s="513"/>
      <c r="F35" s="513"/>
      <c r="G35" s="513"/>
      <c r="H35" s="513"/>
      <c r="I35" s="421">
        <f t="shared" si="5"/>
        <v>0</v>
      </c>
      <c r="J35" s="422">
        <f t="shared" si="6"/>
        <v>0</v>
      </c>
      <c r="K35" s="422">
        <f t="shared" si="7"/>
        <v>0</v>
      </c>
      <c r="L35" s="513"/>
      <c r="M35" s="513"/>
      <c r="N35" s="513"/>
      <c r="O35" s="513"/>
      <c r="P35" s="513"/>
      <c r="Q35" s="513"/>
      <c r="R35" s="513"/>
      <c r="S35" s="425">
        <f t="shared" si="8"/>
        <v>0</v>
      </c>
      <c r="T35" s="513"/>
      <c r="U35" s="513"/>
      <c r="V35" s="421">
        <f t="shared" si="9"/>
        <v>0</v>
      </c>
      <c r="W35" s="513"/>
      <c r="X35" s="513"/>
      <c r="Y35" s="513"/>
      <c r="Z35" s="513"/>
      <c r="AA35" s="513"/>
      <c r="AB35" s="513"/>
      <c r="AC35" s="513"/>
      <c r="AD35" s="513"/>
    </row>
    <row r="36" spans="1:30" ht="15" x14ac:dyDescent="0.25">
      <c r="A36" s="396" t="s">
        <v>645</v>
      </c>
      <c r="B36" s="395" t="s">
        <v>441</v>
      </c>
      <c r="C36" s="513"/>
      <c r="D36" s="513"/>
      <c r="E36" s="513"/>
      <c r="F36" s="513"/>
      <c r="G36" s="513"/>
      <c r="H36" s="513"/>
      <c r="I36" s="421">
        <f t="shared" si="5"/>
        <v>0</v>
      </c>
      <c r="J36" s="422">
        <f t="shared" si="6"/>
        <v>0</v>
      </c>
      <c r="K36" s="422">
        <f t="shared" si="7"/>
        <v>0</v>
      </c>
      <c r="L36" s="513"/>
      <c r="M36" s="513"/>
      <c r="N36" s="513"/>
      <c r="O36" s="513"/>
      <c r="P36" s="513"/>
      <c r="Q36" s="513"/>
      <c r="R36" s="513"/>
      <c r="S36" s="425">
        <f t="shared" si="8"/>
        <v>0</v>
      </c>
      <c r="T36" s="513"/>
      <c r="U36" s="513"/>
      <c r="V36" s="421">
        <f t="shared" si="9"/>
        <v>0</v>
      </c>
      <c r="W36" s="513"/>
      <c r="X36" s="513"/>
      <c r="Y36" s="513"/>
      <c r="Z36" s="513"/>
      <c r="AA36" s="513"/>
      <c r="AB36" s="513"/>
      <c r="AC36" s="513"/>
      <c r="AD36" s="513"/>
    </row>
    <row r="37" spans="1:30" ht="25.5" x14ac:dyDescent="0.25">
      <c r="A37" s="399" t="s">
        <v>646</v>
      </c>
      <c r="B37" s="398" t="s">
        <v>156</v>
      </c>
      <c r="C37" s="513"/>
      <c r="D37" s="513"/>
      <c r="E37" s="513"/>
      <c r="F37" s="513"/>
      <c r="G37" s="513"/>
      <c r="H37" s="513"/>
      <c r="I37" s="421">
        <f t="shared" si="5"/>
        <v>0</v>
      </c>
      <c r="J37" s="422">
        <f t="shared" si="6"/>
        <v>0</v>
      </c>
      <c r="K37" s="422">
        <f t="shared" si="7"/>
        <v>0</v>
      </c>
      <c r="L37" s="513"/>
      <c r="M37" s="513"/>
      <c r="N37" s="513"/>
      <c r="O37" s="513"/>
      <c r="P37" s="513"/>
      <c r="Q37" s="513"/>
      <c r="R37" s="513"/>
      <c r="S37" s="425">
        <f t="shared" si="8"/>
        <v>0</v>
      </c>
      <c r="T37" s="513"/>
      <c r="U37" s="513"/>
      <c r="V37" s="421">
        <f t="shared" si="9"/>
        <v>0</v>
      </c>
      <c r="W37" s="513"/>
      <c r="X37" s="513"/>
      <c r="Y37" s="513"/>
      <c r="Z37" s="513"/>
      <c r="AA37" s="513"/>
      <c r="AB37" s="513"/>
      <c r="AC37" s="513"/>
      <c r="AD37" s="513"/>
    </row>
    <row r="38" spans="1:30" ht="15" x14ac:dyDescent="0.25">
      <c r="A38" s="399" t="s">
        <v>647</v>
      </c>
      <c r="B38" s="398" t="s">
        <v>157</v>
      </c>
      <c r="C38" s="513"/>
      <c r="D38" s="513"/>
      <c r="E38" s="513"/>
      <c r="F38" s="513"/>
      <c r="G38" s="513"/>
      <c r="H38" s="513"/>
      <c r="I38" s="421">
        <f t="shared" si="5"/>
        <v>0</v>
      </c>
      <c r="J38" s="422">
        <f t="shared" si="6"/>
        <v>0</v>
      </c>
      <c r="K38" s="422">
        <f t="shared" si="7"/>
        <v>0</v>
      </c>
      <c r="L38" s="513"/>
      <c r="M38" s="513"/>
      <c r="N38" s="513"/>
      <c r="O38" s="513"/>
      <c r="P38" s="513"/>
      <c r="Q38" s="513"/>
      <c r="R38" s="513"/>
      <c r="S38" s="425">
        <f t="shared" si="8"/>
        <v>0</v>
      </c>
      <c r="T38" s="513"/>
      <c r="U38" s="513"/>
      <c r="V38" s="421">
        <f t="shared" si="9"/>
        <v>0</v>
      </c>
      <c r="W38" s="513"/>
      <c r="X38" s="513"/>
      <c r="Y38" s="513"/>
      <c r="Z38" s="513"/>
      <c r="AA38" s="513"/>
      <c r="AB38" s="513"/>
      <c r="AC38" s="513"/>
      <c r="AD38" s="513"/>
    </row>
    <row r="39" spans="1:30" ht="25.5" x14ac:dyDescent="0.25">
      <c r="A39" s="399" t="s">
        <v>648</v>
      </c>
      <c r="B39" s="398" t="s">
        <v>158</v>
      </c>
      <c r="C39" s="513">
        <v>1</v>
      </c>
      <c r="D39" s="513">
        <v>6</v>
      </c>
      <c r="E39" s="513"/>
      <c r="F39" s="513">
        <v>6</v>
      </c>
      <c r="G39" s="513"/>
      <c r="H39" s="513"/>
      <c r="I39" s="421">
        <f t="shared" si="5"/>
        <v>6</v>
      </c>
      <c r="J39" s="422">
        <f t="shared" si="6"/>
        <v>7</v>
      </c>
      <c r="K39" s="422">
        <f t="shared" si="7"/>
        <v>6</v>
      </c>
      <c r="L39" s="513">
        <v>4</v>
      </c>
      <c r="M39" s="513">
        <v>2</v>
      </c>
      <c r="N39" s="513">
        <v>1</v>
      </c>
      <c r="O39" s="513"/>
      <c r="P39" s="513"/>
      <c r="Q39" s="513">
        <v>6</v>
      </c>
      <c r="R39" s="513">
        <v>2</v>
      </c>
      <c r="S39" s="425">
        <f t="shared" si="8"/>
        <v>1</v>
      </c>
      <c r="T39" s="513">
        <v>6</v>
      </c>
      <c r="U39" s="513"/>
      <c r="V39" s="421">
        <f t="shared" si="9"/>
        <v>5</v>
      </c>
      <c r="W39" s="513"/>
      <c r="X39" s="513">
        <v>3</v>
      </c>
      <c r="Y39" s="513">
        <v>3</v>
      </c>
      <c r="Z39" s="513"/>
      <c r="AA39" s="513"/>
      <c r="AB39" s="513">
        <v>2</v>
      </c>
      <c r="AC39" s="513"/>
      <c r="AD39" s="513">
        <v>1</v>
      </c>
    </row>
    <row r="40" spans="1:30" ht="15" x14ac:dyDescent="0.25">
      <c r="A40" s="399" t="s">
        <v>649</v>
      </c>
      <c r="B40" s="398" t="s">
        <v>442</v>
      </c>
      <c r="C40" s="513"/>
      <c r="D40" s="513"/>
      <c r="E40" s="513"/>
      <c r="F40" s="513"/>
      <c r="G40" s="513"/>
      <c r="H40" s="513"/>
      <c r="I40" s="421">
        <f t="shared" si="5"/>
        <v>0</v>
      </c>
      <c r="J40" s="422">
        <f t="shared" si="6"/>
        <v>0</v>
      </c>
      <c r="K40" s="422">
        <f t="shared" si="7"/>
        <v>0</v>
      </c>
      <c r="L40" s="513"/>
      <c r="M40" s="513"/>
      <c r="N40" s="513"/>
      <c r="O40" s="513"/>
      <c r="P40" s="513"/>
      <c r="Q40" s="513"/>
      <c r="R40" s="513"/>
      <c r="S40" s="425">
        <f t="shared" si="8"/>
        <v>0</v>
      </c>
      <c r="T40" s="513"/>
      <c r="U40" s="513"/>
      <c r="V40" s="421">
        <f t="shared" si="9"/>
        <v>0</v>
      </c>
      <c r="W40" s="513"/>
      <c r="X40" s="513"/>
      <c r="Y40" s="513"/>
      <c r="Z40" s="513"/>
      <c r="AA40" s="513"/>
      <c r="AB40" s="513"/>
      <c r="AC40" s="513"/>
      <c r="AD40" s="513"/>
    </row>
    <row r="41" spans="1:30" ht="25.5" x14ac:dyDescent="0.25">
      <c r="A41" s="399" t="s">
        <v>650</v>
      </c>
      <c r="B41" s="398" t="s">
        <v>443</v>
      </c>
      <c r="C41" s="513"/>
      <c r="D41" s="513"/>
      <c r="E41" s="513"/>
      <c r="F41" s="513"/>
      <c r="G41" s="513"/>
      <c r="H41" s="513"/>
      <c r="I41" s="421">
        <f t="shared" si="5"/>
        <v>0</v>
      </c>
      <c r="J41" s="422">
        <f t="shared" si="6"/>
        <v>0</v>
      </c>
      <c r="K41" s="422">
        <f t="shared" si="7"/>
        <v>0</v>
      </c>
      <c r="L41" s="513"/>
      <c r="M41" s="513"/>
      <c r="N41" s="513"/>
      <c r="O41" s="513"/>
      <c r="P41" s="513"/>
      <c r="Q41" s="513"/>
      <c r="R41" s="513"/>
      <c r="S41" s="425">
        <f t="shared" si="8"/>
        <v>0</v>
      </c>
      <c r="T41" s="513"/>
      <c r="U41" s="513"/>
      <c r="V41" s="421">
        <f t="shared" si="9"/>
        <v>0</v>
      </c>
      <c r="W41" s="513"/>
      <c r="X41" s="513"/>
      <c r="Y41" s="513"/>
      <c r="Z41" s="513"/>
      <c r="AA41" s="513"/>
      <c r="AB41" s="513"/>
      <c r="AC41" s="513"/>
      <c r="AD41" s="513"/>
    </row>
    <row r="42" spans="1:30" ht="33" x14ac:dyDescent="0.25">
      <c r="A42" s="392" t="s">
        <v>444</v>
      </c>
      <c r="B42" s="393" t="s">
        <v>101</v>
      </c>
      <c r="C42" s="513"/>
      <c r="D42" s="513">
        <v>3</v>
      </c>
      <c r="E42" s="513"/>
      <c r="F42" s="513">
        <v>3</v>
      </c>
      <c r="G42" s="513"/>
      <c r="H42" s="513"/>
      <c r="I42" s="437">
        <f t="shared" si="5"/>
        <v>3</v>
      </c>
      <c r="J42" s="422">
        <f t="shared" si="6"/>
        <v>3</v>
      </c>
      <c r="K42" s="422">
        <f t="shared" si="7"/>
        <v>2</v>
      </c>
      <c r="L42" s="513"/>
      <c r="M42" s="513">
        <v>2</v>
      </c>
      <c r="N42" s="513">
        <v>2</v>
      </c>
      <c r="O42" s="513"/>
      <c r="P42" s="513"/>
      <c r="Q42" s="513">
        <v>2</v>
      </c>
      <c r="R42" s="513"/>
      <c r="S42" s="438">
        <f t="shared" si="8"/>
        <v>1</v>
      </c>
      <c r="T42" s="513">
        <v>2</v>
      </c>
      <c r="U42" s="513"/>
      <c r="V42" s="437">
        <f t="shared" si="9"/>
        <v>2</v>
      </c>
      <c r="W42" s="513"/>
      <c r="X42" s="513">
        <v>1</v>
      </c>
      <c r="Y42" s="513">
        <v>1</v>
      </c>
      <c r="Z42" s="513"/>
      <c r="AA42" s="513"/>
      <c r="AB42" s="513">
        <v>1</v>
      </c>
      <c r="AC42" s="513"/>
      <c r="AD42" s="513">
        <v>2</v>
      </c>
    </row>
    <row r="43" spans="1:30" ht="16.5" x14ac:dyDescent="0.25">
      <c r="A43" s="392" t="s">
        <v>445</v>
      </c>
      <c r="B43" s="393" t="s">
        <v>159</v>
      </c>
      <c r="C43" s="513">
        <v>6</v>
      </c>
      <c r="D43" s="513">
        <v>27</v>
      </c>
      <c r="E43" s="513">
        <v>5</v>
      </c>
      <c r="F43" s="513">
        <v>22</v>
      </c>
      <c r="G43" s="513"/>
      <c r="H43" s="513">
        <v>3</v>
      </c>
      <c r="I43" s="437">
        <f t="shared" si="5"/>
        <v>30</v>
      </c>
      <c r="J43" s="422">
        <f t="shared" si="6"/>
        <v>36</v>
      </c>
      <c r="K43" s="422">
        <f t="shared" si="7"/>
        <v>32</v>
      </c>
      <c r="L43" s="513">
        <v>9</v>
      </c>
      <c r="M43" s="513">
        <v>23</v>
      </c>
      <c r="N43" s="513">
        <v>16</v>
      </c>
      <c r="O43" s="513"/>
      <c r="P43" s="513"/>
      <c r="Q43" s="513">
        <v>25</v>
      </c>
      <c r="R43" s="513">
        <v>9</v>
      </c>
      <c r="S43" s="438">
        <f t="shared" si="8"/>
        <v>4</v>
      </c>
      <c r="T43" s="513">
        <v>37</v>
      </c>
      <c r="U43" s="513">
        <v>3</v>
      </c>
      <c r="V43" s="437">
        <f t="shared" si="9"/>
        <v>26</v>
      </c>
      <c r="W43" s="513">
        <v>3</v>
      </c>
      <c r="X43" s="513">
        <v>21</v>
      </c>
      <c r="Y43" s="513">
        <v>10</v>
      </c>
      <c r="Z43" s="513"/>
      <c r="AA43" s="513"/>
      <c r="AB43" s="513">
        <v>4</v>
      </c>
      <c r="AC43" s="513">
        <v>1</v>
      </c>
      <c r="AD43" s="513">
        <v>19</v>
      </c>
    </row>
    <row r="44" spans="1:30" ht="16.5" x14ac:dyDescent="0.25">
      <c r="A44" s="397" t="s">
        <v>688</v>
      </c>
      <c r="B44" s="398" t="s">
        <v>446</v>
      </c>
      <c r="C44" s="513">
        <v>1</v>
      </c>
      <c r="D44" s="513">
        <v>6</v>
      </c>
      <c r="E44" s="513"/>
      <c r="F44" s="513">
        <v>6</v>
      </c>
      <c r="G44" s="513"/>
      <c r="H44" s="513"/>
      <c r="I44" s="421">
        <f t="shared" si="0"/>
        <v>6</v>
      </c>
      <c r="J44" s="422">
        <f t="shared" si="1"/>
        <v>7</v>
      </c>
      <c r="K44" s="422">
        <f t="shared" si="2"/>
        <v>6</v>
      </c>
      <c r="L44" s="513">
        <v>1</v>
      </c>
      <c r="M44" s="513">
        <v>5</v>
      </c>
      <c r="N44" s="513">
        <v>3</v>
      </c>
      <c r="O44" s="513"/>
      <c r="P44" s="513"/>
      <c r="Q44" s="513">
        <v>5</v>
      </c>
      <c r="R44" s="513">
        <v>2</v>
      </c>
      <c r="S44" s="425">
        <f t="shared" si="3"/>
        <v>1</v>
      </c>
      <c r="T44" s="513">
        <v>6</v>
      </c>
      <c r="U44" s="513">
        <v>1</v>
      </c>
      <c r="V44" s="421">
        <f t="shared" si="4"/>
        <v>3</v>
      </c>
      <c r="W44" s="513"/>
      <c r="X44" s="513">
        <v>2</v>
      </c>
      <c r="Y44" s="513">
        <v>2</v>
      </c>
      <c r="Z44" s="513"/>
      <c r="AA44" s="513"/>
      <c r="AB44" s="513">
        <v>1</v>
      </c>
      <c r="AC44" s="513"/>
      <c r="AD44" s="513">
        <v>3</v>
      </c>
    </row>
    <row r="45" spans="1:30" ht="15" x14ac:dyDescent="0.25">
      <c r="A45" s="399" t="s">
        <v>651</v>
      </c>
      <c r="B45" s="398" t="s">
        <v>447</v>
      </c>
      <c r="C45" s="513"/>
      <c r="D45" s="513">
        <v>8</v>
      </c>
      <c r="E45" s="513">
        <v>1</v>
      </c>
      <c r="F45" s="513">
        <v>7</v>
      </c>
      <c r="G45" s="513"/>
      <c r="H45" s="513"/>
      <c r="I45" s="421">
        <f t="shared" si="0"/>
        <v>8</v>
      </c>
      <c r="J45" s="422">
        <f t="shared" si="1"/>
        <v>8</v>
      </c>
      <c r="K45" s="422">
        <f t="shared" si="2"/>
        <v>7</v>
      </c>
      <c r="L45" s="513">
        <v>1</v>
      </c>
      <c r="M45" s="513">
        <v>6</v>
      </c>
      <c r="N45" s="513">
        <v>6</v>
      </c>
      <c r="O45" s="513"/>
      <c r="P45" s="513"/>
      <c r="Q45" s="513">
        <v>6</v>
      </c>
      <c r="R45" s="513"/>
      <c r="S45" s="425">
        <f t="shared" si="3"/>
        <v>1</v>
      </c>
      <c r="T45" s="513">
        <v>8</v>
      </c>
      <c r="U45" s="513"/>
      <c r="V45" s="421">
        <f t="shared" si="4"/>
        <v>8</v>
      </c>
      <c r="W45" s="513">
        <v>2</v>
      </c>
      <c r="X45" s="513">
        <v>5</v>
      </c>
      <c r="Y45" s="513">
        <v>2</v>
      </c>
      <c r="Z45" s="513"/>
      <c r="AA45" s="513"/>
      <c r="AB45" s="513">
        <v>2</v>
      </c>
      <c r="AC45" s="513">
        <v>1</v>
      </c>
      <c r="AD45" s="513">
        <v>7</v>
      </c>
    </row>
    <row r="46" spans="1:30" ht="15" x14ac:dyDescent="0.25">
      <c r="A46" s="399" t="s">
        <v>652</v>
      </c>
      <c r="B46" s="398" t="s">
        <v>448</v>
      </c>
      <c r="C46" s="513"/>
      <c r="D46" s="513"/>
      <c r="E46" s="513"/>
      <c r="F46" s="513"/>
      <c r="G46" s="513"/>
      <c r="H46" s="513"/>
      <c r="I46" s="421">
        <f t="shared" si="0"/>
        <v>0</v>
      </c>
      <c r="J46" s="422">
        <f t="shared" si="1"/>
        <v>0</v>
      </c>
      <c r="K46" s="422">
        <f t="shared" si="2"/>
        <v>0</v>
      </c>
      <c r="L46" s="513"/>
      <c r="M46" s="513"/>
      <c r="N46" s="513"/>
      <c r="O46" s="513"/>
      <c r="P46" s="513"/>
      <c r="Q46" s="513"/>
      <c r="R46" s="513"/>
      <c r="S46" s="425">
        <f t="shared" si="3"/>
        <v>0</v>
      </c>
      <c r="T46" s="513"/>
      <c r="U46" s="513"/>
      <c r="V46" s="421">
        <f t="shared" si="4"/>
        <v>0</v>
      </c>
      <c r="W46" s="513"/>
      <c r="X46" s="513"/>
      <c r="Y46" s="513"/>
      <c r="Z46" s="513"/>
      <c r="AA46" s="513"/>
      <c r="AB46" s="513"/>
      <c r="AC46" s="513"/>
      <c r="AD46" s="513"/>
    </row>
    <row r="47" spans="1:30" ht="76.5" x14ac:dyDescent="0.25">
      <c r="A47" s="399" t="s">
        <v>653</v>
      </c>
      <c r="B47" s="398" t="s">
        <v>449</v>
      </c>
      <c r="C47" s="513"/>
      <c r="D47" s="513"/>
      <c r="E47" s="513"/>
      <c r="F47" s="513"/>
      <c r="G47" s="513"/>
      <c r="H47" s="513"/>
      <c r="I47" s="421">
        <f t="shared" si="0"/>
        <v>0</v>
      </c>
      <c r="J47" s="422">
        <f t="shared" si="1"/>
        <v>0</v>
      </c>
      <c r="K47" s="422">
        <f t="shared" si="2"/>
        <v>0</v>
      </c>
      <c r="L47" s="513"/>
      <c r="M47" s="513"/>
      <c r="N47" s="513"/>
      <c r="O47" s="513"/>
      <c r="P47" s="513"/>
      <c r="Q47" s="513"/>
      <c r="R47" s="513"/>
      <c r="S47" s="425">
        <f t="shared" si="3"/>
        <v>0</v>
      </c>
      <c r="T47" s="513"/>
      <c r="U47" s="513"/>
      <c r="V47" s="421">
        <f t="shared" si="4"/>
        <v>0</v>
      </c>
      <c r="W47" s="513"/>
      <c r="X47" s="513"/>
      <c r="Y47" s="513"/>
      <c r="Z47" s="513"/>
      <c r="AA47" s="513"/>
      <c r="AB47" s="513"/>
      <c r="AC47" s="513"/>
      <c r="AD47" s="513"/>
    </row>
    <row r="48" spans="1:30" ht="25.5" x14ac:dyDescent="0.25">
      <c r="A48" s="399" t="s">
        <v>654</v>
      </c>
      <c r="B48" s="398" t="s">
        <v>450</v>
      </c>
      <c r="C48" s="513">
        <v>2</v>
      </c>
      <c r="D48" s="513">
        <v>5</v>
      </c>
      <c r="E48" s="513"/>
      <c r="F48" s="513">
        <v>5</v>
      </c>
      <c r="G48" s="513"/>
      <c r="H48" s="513">
        <v>1</v>
      </c>
      <c r="I48" s="421">
        <f t="shared" si="0"/>
        <v>6</v>
      </c>
      <c r="J48" s="422">
        <f t="shared" si="1"/>
        <v>8</v>
      </c>
      <c r="K48" s="422">
        <f t="shared" si="2"/>
        <v>8</v>
      </c>
      <c r="L48" s="513">
        <v>3</v>
      </c>
      <c r="M48" s="513">
        <v>5</v>
      </c>
      <c r="N48" s="513">
        <v>4</v>
      </c>
      <c r="O48" s="513"/>
      <c r="P48" s="513"/>
      <c r="Q48" s="513">
        <v>6</v>
      </c>
      <c r="R48" s="513">
        <v>3</v>
      </c>
      <c r="S48" s="425">
        <f t="shared" si="3"/>
        <v>0</v>
      </c>
      <c r="T48" s="513">
        <v>10</v>
      </c>
      <c r="U48" s="513">
        <v>1</v>
      </c>
      <c r="V48" s="421">
        <f t="shared" si="4"/>
        <v>9</v>
      </c>
      <c r="W48" s="513">
        <v>1</v>
      </c>
      <c r="X48" s="513">
        <v>8</v>
      </c>
      <c r="Y48" s="513"/>
      <c r="Z48" s="513"/>
      <c r="AA48" s="513"/>
      <c r="AB48" s="513">
        <v>1</v>
      </c>
      <c r="AC48" s="513"/>
      <c r="AD48" s="513">
        <v>6</v>
      </c>
    </row>
    <row r="49" spans="1:30" ht="15" x14ac:dyDescent="0.25">
      <c r="A49" s="399" t="s">
        <v>451</v>
      </c>
      <c r="B49" s="398" t="s">
        <v>452</v>
      </c>
      <c r="C49" s="513"/>
      <c r="D49" s="513"/>
      <c r="E49" s="513"/>
      <c r="F49" s="513"/>
      <c r="G49" s="513"/>
      <c r="H49" s="513"/>
      <c r="I49" s="421">
        <f t="shared" si="0"/>
        <v>0</v>
      </c>
      <c r="J49" s="422">
        <f t="shared" si="1"/>
        <v>0</v>
      </c>
      <c r="K49" s="422">
        <f t="shared" si="2"/>
        <v>0</v>
      </c>
      <c r="L49" s="513"/>
      <c r="M49" s="513"/>
      <c r="N49" s="513"/>
      <c r="O49" s="513"/>
      <c r="P49" s="513"/>
      <c r="Q49" s="513"/>
      <c r="R49" s="513"/>
      <c r="S49" s="425">
        <f t="shared" si="3"/>
        <v>0</v>
      </c>
      <c r="T49" s="513"/>
      <c r="U49" s="513"/>
      <c r="V49" s="421">
        <f t="shared" si="4"/>
        <v>0</v>
      </c>
      <c r="W49" s="513"/>
      <c r="X49" s="513"/>
      <c r="Y49" s="513"/>
      <c r="Z49" s="513"/>
      <c r="AA49" s="513"/>
      <c r="AB49" s="513"/>
      <c r="AC49" s="513"/>
      <c r="AD49" s="513"/>
    </row>
    <row r="50" spans="1:30" ht="15" x14ac:dyDescent="0.25">
      <c r="A50" s="399" t="s">
        <v>655</v>
      </c>
      <c r="B50" s="398" t="s">
        <v>453</v>
      </c>
      <c r="C50" s="513">
        <v>3</v>
      </c>
      <c r="D50" s="513">
        <v>1</v>
      </c>
      <c r="E50" s="513"/>
      <c r="F50" s="513">
        <v>1</v>
      </c>
      <c r="G50" s="513"/>
      <c r="H50" s="513"/>
      <c r="I50" s="421">
        <f t="shared" si="0"/>
        <v>1</v>
      </c>
      <c r="J50" s="422">
        <f t="shared" si="1"/>
        <v>4</v>
      </c>
      <c r="K50" s="422">
        <f t="shared" si="2"/>
        <v>4</v>
      </c>
      <c r="L50" s="513">
        <v>3</v>
      </c>
      <c r="M50" s="513">
        <v>1</v>
      </c>
      <c r="N50" s="513">
        <v>1</v>
      </c>
      <c r="O50" s="513"/>
      <c r="P50" s="513"/>
      <c r="Q50" s="513">
        <v>1</v>
      </c>
      <c r="R50" s="513"/>
      <c r="S50" s="425">
        <f t="shared" si="3"/>
        <v>0</v>
      </c>
      <c r="T50" s="513">
        <v>4</v>
      </c>
      <c r="U50" s="513">
        <v>1</v>
      </c>
      <c r="V50" s="421">
        <f t="shared" si="4"/>
        <v>3</v>
      </c>
      <c r="W50" s="513"/>
      <c r="X50" s="513">
        <v>3</v>
      </c>
      <c r="Y50" s="513">
        <v>3</v>
      </c>
      <c r="Z50" s="513"/>
      <c r="AA50" s="513"/>
      <c r="AB50" s="513"/>
      <c r="AC50" s="513"/>
      <c r="AD50" s="513">
        <v>1</v>
      </c>
    </row>
    <row r="51" spans="1:30" ht="15" x14ac:dyDescent="0.25">
      <c r="A51" s="399" t="s">
        <v>656</v>
      </c>
      <c r="B51" s="398" t="s">
        <v>454</v>
      </c>
      <c r="C51" s="513"/>
      <c r="D51" s="513"/>
      <c r="E51" s="513"/>
      <c r="F51" s="513"/>
      <c r="G51" s="513"/>
      <c r="H51" s="513"/>
      <c r="I51" s="421">
        <f t="shared" si="0"/>
        <v>0</v>
      </c>
      <c r="J51" s="422">
        <f t="shared" si="1"/>
        <v>0</v>
      </c>
      <c r="K51" s="422">
        <f t="shared" si="2"/>
        <v>0</v>
      </c>
      <c r="L51" s="513"/>
      <c r="M51" s="513"/>
      <c r="N51" s="513"/>
      <c r="O51" s="513"/>
      <c r="P51" s="513"/>
      <c r="Q51" s="513"/>
      <c r="R51" s="513"/>
      <c r="S51" s="425">
        <f t="shared" si="3"/>
        <v>0</v>
      </c>
      <c r="T51" s="513"/>
      <c r="U51" s="513"/>
      <c r="V51" s="421">
        <f t="shared" si="4"/>
        <v>0</v>
      </c>
      <c r="W51" s="513"/>
      <c r="X51" s="513"/>
      <c r="Y51" s="513"/>
      <c r="Z51" s="513"/>
      <c r="AA51" s="513"/>
      <c r="AB51" s="513"/>
      <c r="AC51" s="513"/>
      <c r="AD51" s="513"/>
    </row>
    <row r="52" spans="1:30" ht="15" x14ac:dyDescent="0.25">
      <c r="A52" s="399" t="s">
        <v>455</v>
      </c>
      <c r="B52" s="398" t="s">
        <v>456</v>
      </c>
      <c r="C52" s="513"/>
      <c r="D52" s="513"/>
      <c r="E52" s="513"/>
      <c r="F52" s="513"/>
      <c r="G52" s="513"/>
      <c r="H52" s="513"/>
      <c r="I52" s="421">
        <f t="shared" si="0"/>
        <v>0</v>
      </c>
      <c r="J52" s="422">
        <f t="shared" si="1"/>
        <v>0</v>
      </c>
      <c r="K52" s="422">
        <f t="shared" si="2"/>
        <v>0</v>
      </c>
      <c r="L52" s="513"/>
      <c r="M52" s="513"/>
      <c r="N52" s="513"/>
      <c r="O52" s="513"/>
      <c r="P52" s="513"/>
      <c r="Q52" s="513"/>
      <c r="R52" s="513"/>
      <c r="S52" s="425">
        <f t="shared" si="3"/>
        <v>0</v>
      </c>
      <c r="T52" s="513"/>
      <c r="U52" s="513"/>
      <c r="V52" s="421">
        <f t="shared" si="4"/>
        <v>0</v>
      </c>
      <c r="W52" s="513"/>
      <c r="X52" s="513"/>
      <c r="Y52" s="513"/>
      <c r="Z52" s="513"/>
      <c r="AA52" s="513"/>
      <c r="AB52" s="513"/>
      <c r="AC52" s="513"/>
      <c r="AD52" s="513"/>
    </row>
    <row r="53" spans="1:30" ht="38.25" x14ac:dyDescent="0.25">
      <c r="A53" s="399" t="s">
        <v>657</v>
      </c>
      <c r="B53" s="398" t="s">
        <v>457</v>
      </c>
      <c r="C53" s="513"/>
      <c r="D53" s="513"/>
      <c r="E53" s="513"/>
      <c r="F53" s="513"/>
      <c r="G53" s="513"/>
      <c r="H53" s="513"/>
      <c r="I53" s="421">
        <f t="shared" si="0"/>
        <v>0</v>
      </c>
      <c r="J53" s="422">
        <f t="shared" si="1"/>
        <v>0</v>
      </c>
      <c r="K53" s="422">
        <f t="shared" si="2"/>
        <v>0</v>
      </c>
      <c r="L53" s="513"/>
      <c r="M53" s="513"/>
      <c r="N53" s="513"/>
      <c r="O53" s="513"/>
      <c r="P53" s="513"/>
      <c r="Q53" s="513"/>
      <c r="R53" s="513"/>
      <c r="S53" s="425">
        <f t="shared" si="3"/>
        <v>0</v>
      </c>
      <c r="T53" s="513"/>
      <c r="U53" s="513"/>
      <c r="V53" s="421">
        <f t="shared" si="4"/>
        <v>0</v>
      </c>
      <c r="W53" s="513"/>
      <c r="X53" s="513"/>
      <c r="Y53" s="513"/>
      <c r="Z53" s="513"/>
      <c r="AA53" s="513"/>
      <c r="AB53" s="513"/>
      <c r="AC53" s="513"/>
      <c r="AD53" s="513"/>
    </row>
    <row r="54" spans="1:30" ht="25.5" x14ac:dyDescent="0.25">
      <c r="A54" s="399" t="s">
        <v>658</v>
      </c>
      <c r="B54" s="398" t="s">
        <v>458</v>
      </c>
      <c r="C54" s="513"/>
      <c r="D54" s="513"/>
      <c r="E54" s="513"/>
      <c r="F54" s="513"/>
      <c r="G54" s="513"/>
      <c r="H54" s="513"/>
      <c r="I54" s="421">
        <f t="shared" si="0"/>
        <v>0</v>
      </c>
      <c r="J54" s="422">
        <f t="shared" si="1"/>
        <v>0</v>
      </c>
      <c r="K54" s="422">
        <f t="shared" si="2"/>
        <v>0</v>
      </c>
      <c r="L54" s="513"/>
      <c r="M54" s="513"/>
      <c r="N54" s="513"/>
      <c r="O54" s="513"/>
      <c r="P54" s="513"/>
      <c r="Q54" s="513"/>
      <c r="R54" s="513"/>
      <c r="S54" s="425">
        <f t="shared" si="3"/>
        <v>0</v>
      </c>
      <c r="T54" s="513"/>
      <c r="U54" s="513"/>
      <c r="V54" s="421">
        <f t="shared" si="4"/>
        <v>0</v>
      </c>
      <c r="W54" s="513"/>
      <c r="X54" s="513"/>
      <c r="Y54" s="513"/>
      <c r="Z54" s="513"/>
      <c r="AA54" s="513"/>
      <c r="AB54" s="513"/>
      <c r="AC54" s="513"/>
      <c r="AD54" s="513"/>
    </row>
    <row r="55" spans="1:30" ht="25.5" x14ac:dyDescent="0.25">
      <c r="A55" s="399" t="s">
        <v>459</v>
      </c>
      <c r="B55" s="398" t="s">
        <v>460</v>
      </c>
      <c r="C55" s="513"/>
      <c r="D55" s="513"/>
      <c r="E55" s="513"/>
      <c r="F55" s="513"/>
      <c r="G55" s="513"/>
      <c r="H55" s="513"/>
      <c r="I55" s="421">
        <f t="shared" si="0"/>
        <v>0</v>
      </c>
      <c r="J55" s="422">
        <f t="shared" si="1"/>
        <v>0</v>
      </c>
      <c r="K55" s="422">
        <f t="shared" si="2"/>
        <v>0</v>
      </c>
      <c r="L55" s="513"/>
      <c r="M55" s="513"/>
      <c r="N55" s="513"/>
      <c r="O55" s="513"/>
      <c r="P55" s="513"/>
      <c r="Q55" s="513"/>
      <c r="R55" s="513"/>
      <c r="S55" s="425">
        <f t="shared" si="3"/>
        <v>0</v>
      </c>
      <c r="T55" s="513"/>
      <c r="U55" s="513"/>
      <c r="V55" s="421">
        <f t="shared" si="4"/>
        <v>0</v>
      </c>
      <c r="W55" s="513"/>
      <c r="X55" s="513"/>
      <c r="Y55" s="513"/>
      <c r="Z55" s="513"/>
      <c r="AA55" s="513"/>
      <c r="AB55" s="513"/>
      <c r="AC55" s="513"/>
      <c r="AD55" s="513"/>
    </row>
    <row r="56" spans="1:30" ht="25.5" x14ac:dyDescent="0.25">
      <c r="A56" s="399" t="s">
        <v>461</v>
      </c>
      <c r="B56" s="398" t="s">
        <v>462</v>
      </c>
      <c r="C56" s="513"/>
      <c r="D56" s="513"/>
      <c r="E56" s="513"/>
      <c r="F56" s="513"/>
      <c r="G56" s="513"/>
      <c r="H56" s="513"/>
      <c r="I56" s="421">
        <f t="shared" si="0"/>
        <v>0</v>
      </c>
      <c r="J56" s="422">
        <f t="shared" si="1"/>
        <v>0</v>
      </c>
      <c r="K56" s="422">
        <f t="shared" si="2"/>
        <v>0</v>
      </c>
      <c r="L56" s="513"/>
      <c r="M56" s="513"/>
      <c r="N56" s="513"/>
      <c r="O56" s="513"/>
      <c r="P56" s="513"/>
      <c r="Q56" s="513"/>
      <c r="R56" s="513"/>
      <c r="S56" s="425">
        <f t="shared" si="3"/>
        <v>0</v>
      </c>
      <c r="T56" s="513"/>
      <c r="U56" s="513"/>
      <c r="V56" s="421">
        <f t="shared" si="4"/>
        <v>0</v>
      </c>
      <c r="W56" s="513"/>
      <c r="X56" s="513"/>
      <c r="Y56" s="513"/>
      <c r="Z56" s="513"/>
      <c r="AA56" s="513"/>
      <c r="AB56" s="513"/>
      <c r="AC56" s="513"/>
      <c r="AD56" s="513"/>
    </row>
    <row r="57" spans="1:30" ht="15" x14ac:dyDescent="0.25">
      <c r="A57" s="399" t="s">
        <v>463</v>
      </c>
      <c r="B57" s="398" t="s">
        <v>464</v>
      </c>
      <c r="C57" s="513"/>
      <c r="D57" s="513">
        <v>2</v>
      </c>
      <c r="E57" s="513">
        <v>2</v>
      </c>
      <c r="F57" s="513"/>
      <c r="G57" s="513"/>
      <c r="H57" s="513">
        <v>1</v>
      </c>
      <c r="I57" s="421">
        <f t="shared" si="0"/>
        <v>3</v>
      </c>
      <c r="J57" s="422">
        <f t="shared" si="1"/>
        <v>3</v>
      </c>
      <c r="K57" s="422">
        <f t="shared" si="2"/>
        <v>2</v>
      </c>
      <c r="L57" s="513">
        <v>1</v>
      </c>
      <c r="M57" s="513">
        <v>1</v>
      </c>
      <c r="N57" s="513"/>
      <c r="O57" s="513"/>
      <c r="P57" s="513"/>
      <c r="Q57" s="513">
        <v>2</v>
      </c>
      <c r="R57" s="513">
        <v>1</v>
      </c>
      <c r="S57" s="425">
        <f t="shared" si="3"/>
        <v>1</v>
      </c>
      <c r="T57" s="513">
        <v>2</v>
      </c>
      <c r="U57" s="513"/>
      <c r="V57" s="421">
        <f t="shared" si="4"/>
        <v>1</v>
      </c>
      <c r="W57" s="513"/>
      <c r="X57" s="513">
        <v>1</v>
      </c>
      <c r="Y57" s="513">
        <v>1</v>
      </c>
      <c r="Z57" s="513"/>
      <c r="AA57" s="513"/>
      <c r="AB57" s="513"/>
      <c r="AC57" s="513"/>
      <c r="AD57" s="513"/>
    </row>
    <row r="58" spans="1:30" ht="25.5" x14ac:dyDescent="0.25">
      <c r="A58" s="399" t="s">
        <v>659</v>
      </c>
      <c r="B58" s="398" t="s">
        <v>465</v>
      </c>
      <c r="C58" s="513"/>
      <c r="D58" s="513"/>
      <c r="E58" s="513"/>
      <c r="F58" s="513"/>
      <c r="G58" s="513"/>
      <c r="H58" s="513"/>
      <c r="I58" s="421">
        <f t="shared" si="0"/>
        <v>0</v>
      </c>
      <c r="J58" s="422">
        <f t="shared" si="1"/>
        <v>0</v>
      </c>
      <c r="K58" s="422">
        <f t="shared" si="2"/>
        <v>0</v>
      </c>
      <c r="L58" s="513"/>
      <c r="M58" s="513"/>
      <c r="N58" s="513"/>
      <c r="O58" s="513"/>
      <c r="P58" s="513"/>
      <c r="Q58" s="513"/>
      <c r="R58" s="513"/>
      <c r="S58" s="425">
        <f t="shared" si="3"/>
        <v>0</v>
      </c>
      <c r="T58" s="513"/>
      <c r="U58" s="513"/>
      <c r="V58" s="421">
        <f t="shared" si="4"/>
        <v>0</v>
      </c>
      <c r="W58" s="513"/>
      <c r="X58" s="513"/>
      <c r="Y58" s="513"/>
      <c r="Z58" s="513"/>
      <c r="AA58" s="513"/>
      <c r="AB58" s="513"/>
      <c r="AC58" s="513"/>
      <c r="AD58" s="513"/>
    </row>
    <row r="59" spans="1:30" ht="25.5" x14ac:dyDescent="0.25">
      <c r="A59" s="399" t="s">
        <v>466</v>
      </c>
      <c r="B59" s="398" t="s">
        <v>467</v>
      </c>
      <c r="C59" s="513"/>
      <c r="D59" s="513"/>
      <c r="E59" s="513"/>
      <c r="F59" s="513"/>
      <c r="G59" s="513"/>
      <c r="H59" s="513"/>
      <c r="I59" s="421">
        <f t="shared" si="0"/>
        <v>0</v>
      </c>
      <c r="J59" s="422">
        <f t="shared" si="1"/>
        <v>0</v>
      </c>
      <c r="K59" s="422">
        <f t="shared" si="2"/>
        <v>0</v>
      </c>
      <c r="L59" s="513"/>
      <c r="M59" s="513"/>
      <c r="N59" s="513"/>
      <c r="O59" s="513"/>
      <c r="P59" s="513"/>
      <c r="Q59" s="513"/>
      <c r="R59" s="513"/>
      <c r="S59" s="425">
        <f t="shared" si="3"/>
        <v>0</v>
      </c>
      <c r="T59" s="513"/>
      <c r="U59" s="513"/>
      <c r="V59" s="421">
        <f t="shared" si="4"/>
        <v>0</v>
      </c>
      <c r="W59" s="513"/>
      <c r="X59" s="513"/>
      <c r="Y59" s="513"/>
      <c r="Z59" s="513"/>
      <c r="AA59" s="513"/>
      <c r="AB59" s="513"/>
      <c r="AC59" s="513"/>
      <c r="AD59" s="513"/>
    </row>
    <row r="60" spans="1:30" ht="15" x14ac:dyDescent="0.25">
      <c r="A60" s="399" t="s">
        <v>468</v>
      </c>
      <c r="B60" s="398" t="s">
        <v>469</v>
      </c>
      <c r="C60" s="513"/>
      <c r="D60" s="513"/>
      <c r="E60" s="513"/>
      <c r="F60" s="513"/>
      <c r="G60" s="513"/>
      <c r="H60" s="513"/>
      <c r="I60" s="421">
        <f t="shared" si="0"/>
        <v>0</v>
      </c>
      <c r="J60" s="422">
        <f t="shared" si="1"/>
        <v>0</v>
      </c>
      <c r="K60" s="422">
        <f t="shared" si="2"/>
        <v>0</v>
      </c>
      <c r="L60" s="513"/>
      <c r="M60" s="513"/>
      <c r="N60" s="513"/>
      <c r="O60" s="513"/>
      <c r="P60" s="513"/>
      <c r="Q60" s="513"/>
      <c r="R60" s="513"/>
      <c r="S60" s="425">
        <f t="shared" si="3"/>
        <v>0</v>
      </c>
      <c r="T60" s="513"/>
      <c r="U60" s="513"/>
      <c r="V60" s="421">
        <f t="shared" si="4"/>
        <v>0</v>
      </c>
      <c r="W60" s="513"/>
      <c r="X60" s="513"/>
      <c r="Y60" s="513"/>
      <c r="Z60" s="513"/>
      <c r="AA60" s="513"/>
      <c r="AB60" s="513"/>
      <c r="AC60" s="513"/>
      <c r="AD60" s="513"/>
    </row>
    <row r="61" spans="1:30" ht="15" x14ac:dyDescent="0.25">
      <c r="A61" s="401" t="s">
        <v>470</v>
      </c>
      <c r="B61" s="398" t="s">
        <v>471</v>
      </c>
      <c r="C61" s="513"/>
      <c r="D61" s="513">
        <v>1</v>
      </c>
      <c r="E61" s="513">
        <v>1</v>
      </c>
      <c r="F61" s="513"/>
      <c r="G61" s="513"/>
      <c r="H61" s="513"/>
      <c r="I61" s="421">
        <f t="shared" si="0"/>
        <v>1</v>
      </c>
      <c r="J61" s="422">
        <f t="shared" si="1"/>
        <v>1</v>
      </c>
      <c r="K61" s="422">
        <f t="shared" si="2"/>
        <v>1</v>
      </c>
      <c r="L61" s="513"/>
      <c r="M61" s="513">
        <v>1</v>
      </c>
      <c r="N61" s="513"/>
      <c r="O61" s="513"/>
      <c r="P61" s="513"/>
      <c r="Q61" s="513">
        <v>1</v>
      </c>
      <c r="R61" s="513">
        <v>1</v>
      </c>
      <c r="S61" s="425">
        <f t="shared" si="3"/>
        <v>0</v>
      </c>
      <c r="T61" s="513">
        <v>2</v>
      </c>
      <c r="U61" s="513"/>
      <c r="V61" s="421">
        <f t="shared" si="4"/>
        <v>0</v>
      </c>
      <c r="W61" s="513"/>
      <c r="X61" s="513"/>
      <c r="Y61" s="513"/>
      <c r="Z61" s="513"/>
      <c r="AA61" s="513"/>
      <c r="AB61" s="513"/>
      <c r="AC61" s="513"/>
      <c r="AD61" s="513"/>
    </row>
    <row r="62" spans="1:30" ht="15" x14ac:dyDescent="0.25">
      <c r="A62" s="401" t="s">
        <v>660</v>
      </c>
      <c r="B62" s="398" t="s">
        <v>472</v>
      </c>
      <c r="C62" s="513"/>
      <c r="D62" s="513">
        <v>1</v>
      </c>
      <c r="E62" s="513"/>
      <c r="F62" s="513">
        <v>1</v>
      </c>
      <c r="G62" s="513"/>
      <c r="H62" s="513"/>
      <c r="I62" s="421">
        <f t="shared" si="0"/>
        <v>1</v>
      </c>
      <c r="J62" s="422">
        <f t="shared" si="1"/>
        <v>1</v>
      </c>
      <c r="K62" s="422">
        <f t="shared" si="2"/>
        <v>1</v>
      </c>
      <c r="L62" s="513"/>
      <c r="M62" s="513">
        <v>1</v>
      </c>
      <c r="N62" s="513">
        <v>1</v>
      </c>
      <c r="O62" s="513"/>
      <c r="P62" s="513"/>
      <c r="Q62" s="513">
        <v>1</v>
      </c>
      <c r="R62" s="513"/>
      <c r="S62" s="425">
        <f t="shared" si="3"/>
        <v>0</v>
      </c>
      <c r="T62" s="513">
        <v>1</v>
      </c>
      <c r="U62" s="513"/>
      <c r="V62" s="421">
        <f t="shared" si="4"/>
        <v>1</v>
      </c>
      <c r="W62" s="513"/>
      <c r="X62" s="513">
        <v>1</v>
      </c>
      <c r="Y62" s="513">
        <v>1</v>
      </c>
      <c r="Z62" s="513"/>
      <c r="AA62" s="513"/>
      <c r="AB62" s="513"/>
      <c r="AC62" s="513"/>
      <c r="AD62" s="513">
        <v>1</v>
      </c>
    </row>
    <row r="63" spans="1:30" ht="38.25" x14ac:dyDescent="0.25">
      <c r="A63" s="401" t="s">
        <v>661</v>
      </c>
      <c r="B63" s="398" t="s">
        <v>473</v>
      </c>
      <c r="C63" s="513"/>
      <c r="D63" s="513">
        <v>1</v>
      </c>
      <c r="E63" s="513">
        <v>1</v>
      </c>
      <c r="F63" s="513"/>
      <c r="G63" s="513"/>
      <c r="H63" s="513"/>
      <c r="I63" s="421">
        <f t="shared" si="0"/>
        <v>1</v>
      </c>
      <c r="J63" s="422">
        <f t="shared" si="1"/>
        <v>1</v>
      </c>
      <c r="K63" s="422">
        <f t="shared" si="2"/>
        <v>1</v>
      </c>
      <c r="L63" s="513"/>
      <c r="M63" s="513">
        <v>1</v>
      </c>
      <c r="N63" s="513"/>
      <c r="O63" s="513"/>
      <c r="P63" s="513"/>
      <c r="Q63" s="513">
        <v>1</v>
      </c>
      <c r="R63" s="513">
        <v>1</v>
      </c>
      <c r="S63" s="425">
        <f t="shared" si="3"/>
        <v>0</v>
      </c>
      <c r="T63" s="513">
        <v>2</v>
      </c>
      <c r="U63" s="513"/>
      <c r="V63" s="421">
        <f t="shared" si="4"/>
        <v>0</v>
      </c>
      <c r="W63" s="513"/>
      <c r="X63" s="513"/>
      <c r="Y63" s="513"/>
      <c r="Z63" s="513"/>
      <c r="AA63" s="513"/>
      <c r="AB63" s="513"/>
      <c r="AC63" s="513"/>
      <c r="AD63" s="513"/>
    </row>
    <row r="64" spans="1:30" ht="15" x14ac:dyDescent="0.25">
      <c r="A64" s="401" t="s">
        <v>662</v>
      </c>
      <c r="B64" s="398" t="s">
        <v>474</v>
      </c>
      <c r="C64" s="513"/>
      <c r="D64" s="513"/>
      <c r="E64" s="513"/>
      <c r="F64" s="513"/>
      <c r="G64" s="513"/>
      <c r="H64" s="513"/>
      <c r="I64" s="421">
        <f t="shared" si="0"/>
        <v>0</v>
      </c>
      <c r="J64" s="422">
        <f t="shared" si="1"/>
        <v>0</v>
      </c>
      <c r="K64" s="422">
        <f t="shared" si="2"/>
        <v>0</v>
      </c>
      <c r="L64" s="513"/>
      <c r="M64" s="513"/>
      <c r="N64" s="513"/>
      <c r="O64" s="513"/>
      <c r="P64" s="513"/>
      <c r="Q64" s="513"/>
      <c r="R64" s="513"/>
      <c r="S64" s="425">
        <f t="shared" si="3"/>
        <v>0</v>
      </c>
      <c r="T64" s="513"/>
      <c r="U64" s="513"/>
      <c r="V64" s="421">
        <f t="shared" si="4"/>
        <v>0</v>
      </c>
      <c r="W64" s="513"/>
      <c r="X64" s="513"/>
      <c r="Y64" s="513"/>
      <c r="Z64" s="513"/>
      <c r="AA64" s="513"/>
      <c r="AB64" s="513"/>
      <c r="AC64" s="513"/>
      <c r="AD64" s="513"/>
    </row>
    <row r="65" spans="1:30" ht="51" x14ac:dyDescent="0.25">
      <c r="A65" s="401" t="s">
        <v>663</v>
      </c>
      <c r="B65" s="398" t="s">
        <v>475</v>
      </c>
      <c r="C65" s="513"/>
      <c r="D65" s="513"/>
      <c r="E65" s="513"/>
      <c r="F65" s="513"/>
      <c r="G65" s="513"/>
      <c r="H65" s="513"/>
      <c r="I65" s="421">
        <f t="shared" si="0"/>
        <v>0</v>
      </c>
      <c r="J65" s="422">
        <f t="shared" si="1"/>
        <v>0</v>
      </c>
      <c r="K65" s="422">
        <f t="shared" si="2"/>
        <v>0</v>
      </c>
      <c r="L65" s="513"/>
      <c r="M65" s="513"/>
      <c r="N65" s="513"/>
      <c r="O65" s="513"/>
      <c r="P65" s="513"/>
      <c r="Q65" s="513"/>
      <c r="R65" s="513"/>
      <c r="S65" s="425">
        <f t="shared" si="3"/>
        <v>0</v>
      </c>
      <c r="T65" s="513"/>
      <c r="U65" s="513"/>
      <c r="V65" s="421">
        <f t="shared" si="4"/>
        <v>0</v>
      </c>
      <c r="W65" s="513"/>
      <c r="X65" s="513"/>
      <c r="Y65" s="513"/>
      <c r="Z65" s="513"/>
      <c r="AA65" s="513"/>
      <c r="AB65" s="513"/>
      <c r="AC65" s="513"/>
      <c r="AD65" s="513"/>
    </row>
    <row r="66" spans="1:30" ht="25.5" x14ac:dyDescent="0.25">
      <c r="A66" s="401" t="s">
        <v>664</v>
      </c>
      <c r="B66" s="398" t="s">
        <v>476</v>
      </c>
      <c r="C66" s="513"/>
      <c r="D66" s="513"/>
      <c r="E66" s="513"/>
      <c r="F66" s="513"/>
      <c r="G66" s="513"/>
      <c r="H66" s="513"/>
      <c r="I66" s="421">
        <f t="shared" si="0"/>
        <v>0</v>
      </c>
      <c r="J66" s="422">
        <f t="shared" si="1"/>
        <v>0</v>
      </c>
      <c r="K66" s="422">
        <f t="shared" si="2"/>
        <v>0</v>
      </c>
      <c r="L66" s="513"/>
      <c r="M66" s="513"/>
      <c r="N66" s="513"/>
      <c r="O66" s="513"/>
      <c r="P66" s="513"/>
      <c r="Q66" s="513"/>
      <c r="R66" s="513"/>
      <c r="S66" s="425">
        <f t="shared" si="3"/>
        <v>0</v>
      </c>
      <c r="T66" s="513"/>
      <c r="U66" s="513"/>
      <c r="V66" s="421">
        <f t="shared" si="4"/>
        <v>0</v>
      </c>
      <c r="W66" s="513"/>
      <c r="X66" s="513"/>
      <c r="Y66" s="513"/>
      <c r="Z66" s="513"/>
      <c r="AA66" s="513"/>
      <c r="AB66" s="513"/>
      <c r="AC66" s="513"/>
      <c r="AD66" s="513"/>
    </row>
    <row r="67" spans="1:30" ht="15" x14ac:dyDescent="0.25">
      <c r="A67" s="401" t="s">
        <v>477</v>
      </c>
      <c r="B67" s="391" t="s">
        <v>478</v>
      </c>
      <c r="C67" s="513"/>
      <c r="D67" s="513"/>
      <c r="E67" s="513"/>
      <c r="F67" s="513"/>
      <c r="G67" s="513"/>
      <c r="H67" s="513"/>
      <c r="I67" s="421">
        <f t="shared" si="0"/>
        <v>0</v>
      </c>
      <c r="J67" s="422">
        <f t="shared" si="1"/>
        <v>0</v>
      </c>
      <c r="K67" s="422">
        <f t="shared" si="2"/>
        <v>0</v>
      </c>
      <c r="L67" s="513"/>
      <c r="M67" s="513"/>
      <c r="N67" s="513"/>
      <c r="O67" s="513"/>
      <c r="P67" s="513"/>
      <c r="Q67" s="513"/>
      <c r="R67" s="513"/>
      <c r="S67" s="425">
        <f t="shared" si="3"/>
        <v>0</v>
      </c>
      <c r="T67" s="513"/>
      <c r="U67" s="513"/>
      <c r="V67" s="421">
        <f t="shared" si="4"/>
        <v>0</v>
      </c>
      <c r="W67" s="513"/>
      <c r="X67" s="513"/>
      <c r="Y67" s="513"/>
      <c r="Z67" s="513"/>
      <c r="AA67" s="513"/>
      <c r="AB67" s="513"/>
      <c r="AC67" s="513"/>
      <c r="AD67" s="513"/>
    </row>
    <row r="68" spans="1:30" ht="15" x14ac:dyDescent="0.25">
      <c r="A68" s="401" t="s">
        <v>479</v>
      </c>
      <c r="B68" s="391" t="s">
        <v>480</v>
      </c>
      <c r="C68" s="513"/>
      <c r="D68" s="513"/>
      <c r="E68" s="513"/>
      <c r="F68" s="513"/>
      <c r="G68" s="513"/>
      <c r="H68" s="513"/>
      <c r="I68" s="421">
        <f t="shared" si="0"/>
        <v>0</v>
      </c>
      <c r="J68" s="422">
        <f t="shared" si="1"/>
        <v>0</v>
      </c>
      <c r="K68" s="422">
        <f t="shared" si="2"/>
        <v>0</v>
      </c>
      <c r="L68" s="513"/>
      <c r="M68" s="513"/>
      <c r="N68" s="513"/>
      <c r="O68" s="513"/>
      <c r="P68" s="513"/>
      <c r="Q68" s="513"/>
      <c r="R68" s="513"/>
      <c r="S68" s="425">
        <f t="shared" si="3"/>
        <v>0</v>
      </c>
      <c r="T68" s="513"/>
      <c r="U68" s="513"/>
      <c r="V68" s="421">
        <f t="shared" si="4"/>
        <v>0</v>
      </c>
      <c r="W68" s="513"/>
      <c r="X68" s="513"/>
      <c r="Y68" s="513"/>
      <c r="Z68" s="513"/>
      <c r="AA68" s="513"/>
      <c r="AB68" s="513"/>
      <c r="AC68" s="513"/>
      <c r="AD68" s="513"/>
    </row>
    <row r="69" spans="1:30" ht="15" x14ac:dyDescent="0.25">
      <c r="A69" s="401" t="s">
        <v>665</v>
      </c>
      <c r="B69" s="391" t="s">
        <v>481</v>
      </c>
      <c r="C69" s="513"/>
      <c r="D69" s="513"/>
      <c r="E69" s="513"/>
      <c r="F69" s="513"/>
      <c r="G69" s="513"/>
      <c r="H69" s="513"/>
      <c r="I69" s="421">
        <f t="shared" ref="I69:I102" si="10">D69+H69</f>
        <v>0</v>
      </c>
      <c r="J69" s="422">
        <f t="shared" ref="J69:J102" si="11">I69+C69</f>
        <v>0</v>
      </c>
      <c r="K69" s="422">
        <f t="shared" ref="K69:K102" si="12">L69+M69</f>
        <v>0</v>
      </c>
      <c r="L69" s="513"/>
      <c r="M69" s="513"/>
      <c r="N69" s="513"/>
      <c r="O69" s="513"/>
      <c r="P69" s="513"/>
      <c r="Q69" s="513"/>
      <c r="R69" s="513"/>
      <c r="S69" s="425">
        <f t="shared" ref="S69:S102" si="13">J69-K69</f>
        <v>0</v>
      </c>
      <c r="T69" s="513"/>
      <c r="U69" s="513"/>
      <c r="V69" s="421">
        <f t="shared" ref="V69:V92" si="14">X69+AA69+Z69+AB69+AC69</f>
        <v>0</v>
      </c>
      <c r="W69" s="513"/>
      <c r="X69" s="513"/>
      <c r="Y69" s="513"/>
      <c r="Z69" s="513"/>
      <c r="AA69" s="513"/>
      <c r="AB69" s="513"/>
      <c r="AC69" s="513"/>
      <c r="AD69" s="513"/>
    </row>
    <row r="70" spans="1:30" ht="15" x14ac:dyDescent="0.25">
      <c r="A70" s="401" t="s">
        <v>482</v>
      </c>
      <c r="B70" s="391" t="s">
        <v>483</v>
      </c>
      <c r="C70" s="513"/>
      <c r="D70" s="513"/>
      <c r="E70" s="513"/>
      <c r="F70" s="513"/>
      <c r="G70" s="513"/>
      <c r="H70" s="513"/>
      <c r="I70" s="421">
        <f t="shared" si="10"/>
        <v>0</v>
      </c>
      <c r="J70" s="422">
        <f t="shared" si="11"/>
        <v>0</v>
      </c>
      <c r="K70" s="422">
        <f t="shared" si="12"/>
        <v>0</v>
      </c>
      <c r="L70" s="513"/>
      <c r="M70" s="513"/>
      <c r="N70" s="513"/>
      <c r="O70" s="513"/>
      <c r="P70" s="513"/>
      <c r="Q70" s="513"/>
      <c r="R70" s="513"/>
      <c r="S70" s="425">
        <f t="shared" si="13"/>
        <v>0</v>
      </c>
      <c r="T70" s="513"/>
      <c r="U70" s="513"/>
      <c r="V70" s="421">
        <f t="shared" si="14"/>
        <v>0</v>
      </c>
      <c r="W70" s="513"/>
      <c r="X70" s="513"/>
      <c r="Y70" s="513"/>
      <c r="Z70" s="513"/>
      <c r="AA70" s="513"/>
      <c r="AB70" s="513"/>
      <c r="AC70" s="513"/>
      <c r="AD70" s="513"/>
    </row>
    <row r="71" spans="1:30" ht="15" x14ac:dyDescent="0.25">
      <c r="A71" s="401" t="s">
        <v>484</v>
      </c>
      <c r="B71" s="391" t="s">
        <v>485</v>
      </c>
      <c r="C71" s="513"/>
      <c r="D71" s="513"/>
      <c r="E71" s="513"/>
      <c r="F71" s="513"/>
      <c r="G71" s="513"/>
      <c r="H71" s="513"/>
      <c r="I71" s="421">
        <f t="shared" si="10"/>
        <v>0</v>
      </c>
      <c r="J71" s="422">
        <f t="shared" si="11"/>
        <v>0</v>
      </c>
      <c r="K71" s="422">
        <f t="shared" si="12"/>
        <v>0</v>
      </c>
      <c r="L71" s="513"/>
      <c r="M71" s="513"/>
      <c r="N71" s="513"/>
      <c r="O71" s="513"/>
      <c r="P71" s="513"/>
      <c r="Q71" s="513"/>
      <c r="R71" s="513"/>
      <c r="S71" s="425">
        <f t="shared" si="13"/>
        <v>0</v>
      </c>
      <c r="T71" s="513"/>
      <c r="U71" s="513"/>
      <c r="V71" s="421">
        <f t="shared" si="14"/>
        <v>0</v>
      </c>
      <c r="W71" s="513"/>
      <c r="X71" s="513"/>
      <c r="Y71" s="513"/>
      <c r="Z71" s="513"/>
      <c r="AA71" s="513"/>
      <c r="AB71" s="513"/>
      <c r="AC71" s="513"/>
      <c r="AD71" s="513"/>
    </row>
    <row r="72" spans="1:30" ht="15" x14ac:dyDescent="0.25">
      <c r="A72" s="401" t="s">
        <v>666</v>
      </c>
      <c r="B72" s="391" t="s">
        <v>486</v>
      </c>
      <c r="C72" s="513"/>
      <c r="D72" s="513"/>
      <c r="E72" s="513"/>
      <c r="F72" s="513"/>
      <c r="G72" s="513"/>
      <c r="H72" s="513"/>
      <c r="I72" s="421">
        <f t="shared" si="10"/>
        <v>0</v>
      </c>
      <c r="J72" s="422">
        <f t="shared" si="11"/>
        <v>0</v>
      </c>
      <c r="K72" s="422">
        <f t="shared" si="12"/>
        <v>0</v>
      </c>
      <c r="L72" s="513"/>
      <c r="M72" s="513"/>
      <c r="N72" s="513"/>
      <c r="O72" s="513"/>
      <c r="P72" s="513"/>
      <c r="Q72" s="513"/>
      <c r="R72" s="513"/>
      <c r="S72" s="425">
        <f t="shared" si="13"/>
        <v>0</v>
      </c>
      <c r="T72" s="513"/>
      <c r="U72" s="513"/>
      <c r="V72" s="421">
        <f t="shared" si="14"/>
        <v>0</v>
      </c>
      <c r="W72" s="513"/>
      <c r="X72" s="513"/>
      <c r="Y72" s="513"/>
      <c r="Z72" s="513"/>
      <c r="AA72" s="513"/>
      <c r="AB72" s="513"/>
      <c r="AC72" s="513"/>
      <c r="AD72" s="513"/>
    </row>
    <row r="73" spans="1:30" ht="16.5" x14ac:dyDescent="0.25">
      <c r="A73" s="392" t="s">
        <v>487</v>
      </c>
      <c r="B73" s="402" t="s">
        <v>102</v>
      </c>
      <c r="C73" s="513"/>
      <c r="D73" s="513">
        <v>3</v>
      </c>
      <c r="E73" s="513">
        <v>1</v>
      </c>
      <c r="F73" s="513">
        <v>2</v>
      </c>
      <c r="G73" s="513"/>
      <c r="H73" s="513"/>
      <c r="I73" s="437">
        <f t="shared" si="10"/>
        <v>3</v>
      </c>
      <c r="J73" s="422">
        <f t="shared" si="11"/>
        <v>3</v>
      </c>
      <c r="K73" s="422">
        <f t="shared" si="12"/>
        <v>3</v>
      </c>
      <c r="L73" s="513"/>
      <c r="M73" s="513">
        <v>3</v>
      </c>
      <c r="N73" s="513">
        <v>2</v>
      </c>
      <c r="O73" s="513"/>
      <c r="P73" s="513"/>
      <c r="Q73" s="513">
        <v>3</v>
      </c>
      <c r="R73" s="513"/>
      <c r="S73" s="438">
        <f t="shared" si="13"/>
        <v>0</v>
      </c>
      <c r="T73" s="513">
        <v>3</v>
      </c>
      <c r="U73" s="513"/>
      <c r="V73" s="437">
        <f t="shared" si="14"/>
        <v>2</v>
      </c>
      <c r="W73" s="513"/>
      <c r="X73" s="513">
        <v>2</v>
      </c>
      <c r="Y73" s="513">
        <v>2</v>
      </c>
      <c r="Z73" s="513"/>
      <c r="AA73" s="513"/>
      <c r="AB73" s="513"/>
      <c r="AC73" s="513"/>
      <c r="AD73" s="513">
        <v>2</v>
      </c>
    </row>
    <row r="74" spans="1:30" ht="49.5" x14ac:dyDescent="0.25">
      <c r="A74" s="392" t="s">
        <v>488</v>
      </c>
      <c r="B74" s="403" t="s">
        <v>103</v>
      </c>
      <c r="C74" s="513"/>
      <c r="D74" s="513"/>
      <c r="E74" s="513"/>
      <c r="F74" s="513"/>
      <c r="G74" s="513"/>
      <c r="H74" s="513"/>
      <c r="I74" s="437">
        <f t="shared" si="10"/>
        <v>0</v>
      </c>
      <c r="J74" s="422">
        <f t="shared" si="11"/>
        <v>0</v>
      </c>
      <c r="K74" s="422">
        <f t="shared" si="12"/>
        <v>0</v>
      </c>
      <c r="L74" s="513"/>
      <c r="M74" s="513"/>
      <c r="N74" s="513"/>
      <c r="O74" s="513"/>
      <c r="P74" s="513"/>
      <c r="Q74" s="513"/>
      <c r="R74" s="513"/>
      <c r="S74" s="438">
        <f t="shared" si="13"/>
        <v>0</v>
      </c>
      <c r="T74" s="513"/>
      <c r="U74" s="513"/>
      <c r="V74" s="437">
        <f t="shared" si="14"/>
        <v>0</v>
      </c>
      <c r="W74" s="513"/>
      <c r="X74" s="513"/>
      <c r="Y74" s="513"/>
      <c r="Z74" s="513"/>
      <c r="AA74" s="513"/>
      <c r="AB74" s="513"/>
      <c r="AC74" s="513"/>
      <c r="AD74" s="513"/>
    </row>
    <row r="75" spans="1:30" ht="29.25" x14ac:dyDescent="0.25">
      <c r="A75" s="397" t="s">
        <v>689</v>
      </c>
      <c r="B75" s="391" t="s">
        <v>104</v>
      </c>
      <c r="C75" s="513"/>
      <c r="D75" s="513"/>
      <c r="E75" s="513"/>
      <c r="F75" s="513"/>
      <c r="G75" s="513"/>
      <c r="H75" s="513"/>
      <c r="I75" s="421">
        <f t="shared" si="10"/>
        <v>0</v>
      </c>
      <c r="J75" s="422">
        <f t="shared" si="11"/>
        <v>0</v>
      </c>
      <c r="K75" s="422">
        <f t="shared" si="12"/>
        <v>0</v>
      </c>
      <c r="L75" s="513"/>
      <c r="M75" s="513"/>
      <c r="N75" s="513"/>
      <c r="O75" s="513"/>
      <c r="P75" s="513"/>
      <c r="Q75" s="513"/>
      <c r="R75" s="513"/>
      <c r="S75" s="425">
        <f t="shared" si="13"/>
        <v>0</v>
      </c>
      <c r="T75" s="513"/>
      <c r="U75" s="513"/>
      <c r="V75" s="421">
        <f t="shared" si="14"/>
        <v>0</v>
      </c>
      <c r="W75" s="513"/>
      <c r="X75" s="513"/>
      <c r="Y75" s="513"/>
      <c r="Z75" s="513"/>
      <c r="AA75" s="513"/>
      <c r="AB75" s="513"/>
      <c r="AC75" s="513"/>
      <c r="AD75" s="513"/>
    </row>
    <row r="76" spans="1:30" ht="15" x14ac:dyDescent="0.25">
      <c r="A76" s="399" t="s">
        <v>667</v>
      </c>
      <c r="B76" s="391" t="s">
        <v>489</v>
      </c>
      <c r="C76" s="513"/>
      <c r="D76" s="513"/>
      <c r="E76" s="513"/>
      <c r="F76" s="513"/>
      <c r="G76" s="513"/>
      <c r="H76" s="513"/>
      <c r="I76" s="421">
        <f t="shared" si="10"/>
        <v>0</v>
      </c>
      <c r="J76" s="422">
        <f t="shared" si="11"/>
        <v>0</v>
      </c>
      <c r="K76" s="422">
        <f t="shared" si="12"/>
        <v>0</v>
      </c>
      <c r="L76" s="513"/>
      <c r="M76" s="513"/>
      <c r="N76" s="513"/>
      <c r="O76" s="513"/>
      <c r="P76" s="513"/>
      <c r="Q76" s="513"/>
      <c r="R76" s="513"/>
      <c r="S76" s="425">
        <f t="shared" si="13"/>
        <v>0</v>
      </c>
      <c r="T76" s="513"/>
      <c r="U76" s="513"/>
      <c r="V76" s="421">
        <f t="shared" si="14"/>
        <v>0</v>
      </c>
      <c r="W76" s="513"/>
      <c r="X76" s="513"/>
      <c r="Y76" s="513"/>
      <c r="Z76" s="513"/>
      <c r="AA76" s="513"/>
      <c r="AB76" s="513"/>
      <c r="AC76" s="513"/>
      <c r="AD76" s="513"/>
    </row>
    <row r="77" spans="1:30" ht="15" x14ac:dyDescent="0.25">
      <c r="A77" s="399" t="s">
        <v>668</v>
      </c>
      <c r="B77" s="391" t="s">
        <v>490</v>
      </c>
      <c r="C77" s="513"/>
      <c r="D77" s="513"/>
      <c r="E77" s="513"/>
      <c r="F77" s="513"/>
      <c r="G77" s="513"/>
      <c r="H77" s="513"/>
      <c r="I77" s="421">
        <f t="shared" si="10"/>
        <v>0</v>
      </c>
      <c r="J77" s="422">
        <f t="shared" si="11"/>
        <v>0</v>
      </c>
      <c r="K77" s="422">
        <f t="shared" si="12"/>
        <v>0</v>
      </c>
      <c r="L77" s="513"/>
      <c r="M77" s="513"/>
      <c r="N77" s="513"/>
      <c r="O77" s="513"/>
      <c r="P77" s="513"/>
      <c r="Q77" s="513"/>
      <c r="R77" s="513"/>
      <c r="S77" s="425">
        <f t="shared" si="13"/>
        <v>0</v>
      </c>
      <c r="T77" s="513"/>
      <c r="U77" s="513"/>
      <c r="V77" s="421">
        <f t="shared" si="14"/>
        <v>0</v>
      </c>
      <c r="W77" s="513"/>
      <c r="X77" s="513"/>
      <c r="Y77" s="513"/>
      <c r="Z77" s="513"/>
      <c r="AA77" s="513"/>
      <c r="AB77" s="513"/>
      <c r="AC77" s="513"/>
      <c r="AD77" s="513"/>
    </row>
    <row r="78" spans="1:30" ht="15" x14ac:dyDescent="0.25">
      <c r="A78" s="399" t="s">
        <v>669</v>
      </c>
      <c r="B78" s="391" t="s">
        <v>491</v>
      </c>
      <c r="C78" s="513"/>
      <c r="D78" s="513"/>
      <c r="E78" s="513"/>
      <c r="F78" s="513"/>
      <c r="G78" s="513"/>
      <c r="H78" s="513"/>
      <c r="I78" s="421">
        <f t="shared" si="10"/>
        <v>0</v>
      </c>
      <c r="J78" s="422">
        <f t="shared" si="11"/>
        <v>0</v>
      </c>
      <c r="K78" s="422">
        <f t="shared" si="12"/>
        <v>0</v>
      </c>
      <c r="L78" s="513"/>
      <c r="M78" s="513"/>
      <c r="N78" s="513"/>
      <c r="O78" s="513"/>
      <c r="P78" s="513"/>
      <c r="Q78" s="513"/>
      <c r="R78" s="513"/>
      <c r="S78" s="425">
        <f t="shared" si="13"/>
        <v>0</v>
      </c>
      <c r="T78" s="513"/>
      <c r="U78" s="513"/>
      <c r="V78" s="421">
        <f t="shared" si="14"/>
        <v>0</v>
      </c>
      <c r="W78" s="513"/>
      <c r="X78" s="513"/>
      <c r="Y78" s="513"/>
      <c r="Z78" s="513"/>
      <c r="AA78" s="513"/>
      <c r="AB78" s="513"/>
      <c r="AC78" s="513"/>
      <c r="AD78" s="513"/>
    </row>
    <row r="79" spans="1:30" ht="15" x14ac:dyDescent="0.25">
      <c r="A79" s="399" t="s">
        <v>670</v>
      </c>
      <c r="B79" s="404" t="s">
        <v>492</v>
      </c>
      <c r="C79" s="513"/>
      <c r="D79" s="513"/>
      <c r="E79" s="513"/>
      <c r="F79" s="513"/>
      <c r="G79" s="513"/>
      <c r="H79" s="513"/>
      <c r="I79" s="421">
        <f t="shared" si="10"/>
        <v>0</v>
      </c>
      <c r="J79" s="422">
        <f t="shared" si="11"/>
        <v>0</v>
      </c>
      <c r="K79" s="422">
        <f t="shared" si="12"/>
        <v>0</v>
      </c>
      <c r="L79" s="513"/>
      <c r="M79" s="513"/>
      <c r="N79" s="513"/>
      <c r="O79" s="513"/>
      <c r="P79" s="513"/>
      <c r="Q79" s="513"/>
      <c r="R79" s="513"/>
      <c r="S79" s="425">
        <f t="shared" si="13"/>
        <v>0</v>
      </c>
      <c r="T79" s="513"/>
      <c r="U79" s="513"/>
      <c r="V79" s="421">
        <f t="shared" si="14"/>
        <v>0</v>
      </c>
      <c r="W79" s="513"/>
      <c r="X79" s="513"/>
      <c r="Y79" s="513"/>
      <c r="Z79" s="513"/>
      <c r="AA79" s="513"/>
      <c r="AB79" s="513"/>
      <c r="AC79" s="513"/>
      <c r="AD79" s="513"/>
    </row>
    <row r="80" spans="1:30" ht="33" x14ac:dyDescent="0.25">
      <c r="A80" s="392" t="s">
        <v>671</v>
      </c>
      <c r="B80" s="402" t="s">
        <v>493</v>
      </c>
      <c r="C80" s="513"/>
      <c r="D80" s="513"/>
      <c r="E80" s="513"/>
      <c r="F80" s="513"/>
      <c r="G80" s="513"/>
      <c r="H80" s="513"/>
      <c r="I80" s="437">
        <f t="shared" si="10"/>
        <v>0</v>
      </c>
      <c r="J80" s="422">
        <f t="shared" si="11"/>
        <v>0</v>
      </c>
      <c r="K80" s="422">
        <f t="shared" si="12"/>
        <v>0</v>
      </c>
      <c r="L80" s="513"/>
      <c r="M80" s="513"/>
      <c r="N80" s="513"/>
      <c r="O80" s="513"/>
      <c r="P80" s="513"/>
      <c r="Q80" s="513"/>
      <c r="R80" s="513"/>
      <c r="S80" s="438">
        <f t="shared" si="13"/>
        <v>0</v>
      </c>
      <c r="T80" s="513"/>
      <c r="U80" s="513"/>
      <c r="V80" s="437">
        <f t="shared" si="14"/>
        <v>0</v>
      </c>
      <c r="W80" s="513"/>
      <c r="X80" s="513"/>
      <c r="Y80" s="513"/>
      <c r="Z80" s="513"/>
      <c r="AA80" s="513"/>
      <c r="AB80" s="513"/>
      <c r="AC80" s="513"/>
      <c r="AD80" s="513"/>
    </row>
    <row r="81" spans="1:30" ht="33" x14ac:dyDescent="0.25">
      <c r="A81" s="392" t="s">
        <v>672</v>
      </c>
      <c r="B81" s="402" t="s">
        <v>105</v>
      </c>
      <c r="C81" s="513"/>
      <c r="D81" s="513">
        <v>4</v>
      </c>
      <c r="E81" s="513"/>
      <c r="F81" s="513">
        <v>4</v>
      </c>
      <c r="G81" s="513"/>
      <c r="H81" s="513"/>
      <c r="I81" s="437">
        <f t="shared" si="10"/>
        <v>4</v>
      </c>
      <c r="J81" s="422">
        <f t="shared" si="11"/>
        <v>4</v>
      </c>
      <c r="K81" s="422">
        <f t="shared" si="12"/>
        <v>3</v>
      </c>
      <c r="L81" s="513"/>
      <c r="M81" s="513">
        <v>3</v>
      </c>
      <c r="N81" s="513">
        <v>2</v>
      </c>
      <c r="O81" s="513"/>
      <c r="P81" s="513"/>
      <c r="Q81" s="513">
        <v>3</v>
      </c>
      <c r="R81" s="513"/>
      <c r="S81" s="438">
        <f t="shared" si="13"/>
        <v>1</v>
      </c>
      <c r="T81" s="513">
        <v>4</v>
      </c>
      <c r="U81" s="513"/>
      <c r="V81" s="437">
        <f t="shared" si="14"/>
        <v>2</v>
      </c>
      <c r="W81" s="513"/>
      <c r="X81" s="513">
        <v>1</v>
      </c>
      <c r="Y81" s="513">
        <v>1</v>
      </c>
      <c r="Z81" s="513"/>
      <c r="AA81" s="513"/>
      <c r="AB81" s="513">
        <v>1</v>
      </c>
      <c r="AC81" s="513"/>
      <c r="AD81" s="513">
        <v>2</v>
      </c>
    </row>
    <row r="82" spans="1:30" ht="33" x14ac:dyDescent="0.25">
      <c r="A82" s="392" t="s">
        <v>494</v>
      </c>
      <c r="B82" s="403" t="s">
        <v>160</v>
      </c>
      <c r="C82" s="513"/>
      <c r="D82" s="513">
        <v>1</v>
      </c>
      <c r="E82" s="513"/>
      <c r="F82" s="513">
        <v>1</v>
      </c>
      <c r="G82" s="513"/>
      <c r="H82" s="513"/>
      <c r="I82" s="437">
        <f t="shared" si="10"/>
        <v>1</v>
      </c>
      <c r="J82" s="422">
        <f t="shared" si="11"/>
        <v>1</v>
      </c>
      <c r="K82" s="422">
        <f t="shared" si="12"/>
        <v>1</v>
      </c>
      <c r="L82" s="513"/>
      <c r="M82" s="513">
        <v>1</v>
      </c>
      <c r="N82" s="513">
        <v>1</v>
      </c>
      <c r="O82" s="513"/>
      <c r="P82" s="513"/>
      <c r="Q82" s="513">
        <v>1</v>
      </c>
      <c r="R82" s="513"/>
      <c r="S82" s="438">
        <f t="shared" si="13"/>
        <v>0</v>
      </c>
      <c r="T82" s="513">
        <v>1</v>
      </c>
      <c r="U82" s="513"/>
      <c r="V82" s="437">
        <f t="shared" si="14"/>
        <v>1</v>
      </c>
      <c r="W82" s="513"/>
      <c r="X82" s="513">
        <v>1</v>
      </c>
      <c r="Y82" s="513">
        <v>1</v>
      </c>
      <c r="Z82" s="513"/>
      <c r="AA82" s="513"/>
      <c r="AB82" s="513"/>
      <c r="AC82" s="513"/>
      <c r="AD82" s="513">
        <v>1</v>
      </c>
    </row>
    <row r="83" spans="1:30" ht="16.5" x14ac:dyDescent="0.25">
      <c r="A83" s="397" t="s">
        <v>690</v>
      </c>
      <c r="B83" s="391" t="s">
        <v>495</v>
      </c>
      <c r="C83" s="513"/>
      <c r="D83" s="513"/>
      <c r="E83" s="513"/>
      <c r="F83" s="513"/>
      <c r="G83" s="513"/>
      <c r="H83" s="513"/>
      <c r="I83" s="421">
        <f t="shared" si="10"/>
        <v>0</v>
      </c>
      <c r="J83" s="422">
        <f t="shared" si="11"/>
        <v>0</v>
      </c>
      <c r="K83" s="422">
        <f t="shared" si="12"/>
        <v>0</v>
      </c>
      <c r="L83" s="513"/>
      <c r="M83" s="513"/>
      <c r="N83" s="513"/>
      <c r="O83" s="513"/>
      <c r="P83" s="513"/>
      <c r="Q83" s="513"/>
      <c r="R83" s="513"/>
      <c r="S83" s="425">
        <f t="shared" si="13"/>
        <v>0</v>
      </c>
      <c r="T83" s="513"/>
      <c r="U83" s="513"/>
      <c r="V83" s="421">
        <f t="shared" si="14"/>
        <v>0</v>
      </c>
      <c r="W83" s="513"/>
      <c r="X83" s="513"/>
      <c r="Y83" s="513"/>
      <c r="Z83" s="513"/>
      <c r="AA83" s="513"/>
      <c r="AB83" s="513"/>
      <c r="AC83" s="513"/>
      <c r="AD83" s="513"/>
    </row>
    <row r="84" spans="1:30" ht="25.5" x14ac:dyDescent="0.25">
      <c r="A84" s="399" t="s">
        <v>673</v>
      </c>
      <c r="B84" s="391" t="s">
        <v>496</v>
      </c>
      <c r="C84" s="513"/>
      <c r="D84" s="513">
        <v>1</v>
      </c>
      <c r="E84" s="513"/>
      <c r="F84" s="513">
        <v>1</v>
      </c>
      <c r="G84" s="513"/>
      <c r="H84" s="513"/>
      <c r="I84" s="421">
        <f t="shared" si="10"/>
        <v>1</v>
      </c>
      <c r="J84" s="422">
        <f t="shared" si="11"/>
        <v>1</v>
      </c>
      <c r="K84" s="422">
        <f t="shared" si="12"/>
        <v>1</v>
      </c>
      <c r="L84" s="513"/>
      <c r="M84" s="513">
        <v>1</v>
      </c>
      <c r="N84" s="513">
        <v>1</v>
      </c>
      <c r="O84" s="513"/>
      <c r="P84" s="513"/>
      <c r="Q84" s="513">
        <v>1</v>
      </c>
      <c r="R84" s="513"/>
      <c r="S84" s="425">
        <f t="shared" si="13"/>
        <v>0</v>
      </c>
      <c r="T84" s="513">
        <v>1</v>
      </c>
      <c r="U84" s="513"/>
      <c r="V84" s="421">
        <f t="shared" si="14"/>
        <v>1</v>
      </c>
      <c r="W84" s="513"/>
      <c r="X84" s="513">
        <v>1</v>
      </c>
      <c r="Y84" s="513">
        <v>1</v>
      </c>
      <c r="Z84" s="513"/>
      <c r="AA84" s="513"/>
      <c r="AB84" s="513"/>
      <c r="AC84" s="513"/>
      <c r="AD84" s="513">
        <v>1</v>
      </c>
    </row>
    <row r="85" spans="1:30" ht="16.5" x14ac:dyDescent="0.25">
      <c r="A85" s="392" t="s">
        <v>497</v>
      </c>
      <c r="B85" s="402" t="s">
        <v>161</v>
      </c>
      <c r="C85" s="513">
        <v>14</v>
      </c>
      <c r="D85" s="513">
        <v>157</v>
      </c>
      <c r="E85" s="513">
        <v>4</v>
      </c>
      <c r="F85" s="513">
        <v>153</v>
      </c>
      <c r="G85" s="513">
        <v>23</v>
      </c>
      <c r="H85" s="513"/>
      <c r="I85" s="437">
        <f>D85+H85</f>
        <v>157</v>
      </c>
      <c r="J85" s="422">
        <f t="shared" si="11"/>
        <v>171</v>
      </c>
      <c r="K85" s="422">
        <f t="shared" si="12"/>
        <v>158</v>
      </c>
      <c r="L85" s="513">
        <v>16</v>
      </c>
      <c r="M85" s="513">
        <v>142</v>
      </c>
      <c r="N85" s="513">
        <v>137</v>
      </c>
      <c r="O85" s="513">
        <v>3</v>
      </c>
      <c r="P85" s="513">
        <v>20</v>
      </c>
      <c r="Q85" s="513">
        <v>147</v>
      </c>
      <c r="R85" s="513">
        <v>7</v>
      </c>
      <c r="S85" s="438">
        <f t="shared" si="13"/>
        <v>13</v>
      </c>
      <c r="T85" s="513">
        <v>158</v>
      </c>
      <c r="U85" s="513">
        <v>1</v>
      </c>
      <c r="V85" s="437">
        <f t="shared" si="14"/>
        <v>152</v>
      </c>
      <c r="W85" s="513"/>
      <c r="X85" s="513">
        <v>144</v>
      </c>
      <c r="Y85" s="513">
        <v>120</v>
      </c>
      <c r="Z85" s="513"/>
      <c r="AA85" s="513">
        <v>7</v>
      </c>
      <c r="AB85" s="513">
        <v>1</v>
      </c>
      <c r="AC85" s="513"/>
      <c r="AD85" s="513">
        <v>138</v>
      </c>
    </row>
    <row r="86" spans="1:30" ht="29.25" x14ac:dyDescent="0.25">
      <c r="A86" s="397" t="s">
        <v>691</v>
      </c>
      <c r="B86" s="391" t="s">
        <v>498</v>
      </c>
      <c r="C86" s="513"/>
      <c r="D86" s="513"/>
      <c r="E86" s="513"/>
      <c r="F86" s="513"/>
      <c r="G86" s="513"/>
      <c r="H86" s="513"/>
      <c r="I86" s="421">
        <f t="shared" si="10"/>
        <v>0</v>
      </c>
      <c r="J86" s="422">
        <f t="shared" si="11"/>
        <v>0</v>
      </c>
      <c r="K86" s="422">
        <f t="shared" si="12"/>
        <v>0</v>
      </c>
      <c r="L86" s="513"/>
      <c r="M86" s="513"/>
      <c r="N86" s="513"/>
      <c r="O86" s="513"/>
      <c r="P86" s="513"/>
      <c r="Q86" s="513"/>
      <c r="R86" s="513"/>
      <c r="S86" s="425">
        <f t="shared" si="13"/>
        <v>0</v>
      </c>
      <c r="T86" s="513"/>
      <c r="U86" s="513"/>
      <c r="V86" s="421">
        <f t="shared" si="14"/>
        <v>0</v>
      </c>
      <c r="W86" s="513"/>
      <c r="X86" s="513"/>
      <c r="Y86" s="513"/>
      <c r="Z86" s="513"/>
      <c r="AA86" s="513"/>
      <c r="AB86" s="513"/>
      <c r="AC86" s="513"/>
      <c r="AD86" s="513"/>
    </row>
    <row r="87" spans="1:30" ht="25.5" x14ac:dyDescent="0.25">
      <c r="A87" s="399" t="s">
        <v>674</v>
      </c>
      <c r="B87" s="391" t="s">
        <v>499</v>
      </c>
      <c r="C87" s="513"/>
      <c r="D87" s="513">
        <v>1</v>
      </c>
      <c r="E87" s="513"/>
      <c r="F87" s="513">
        <v>1</v>
      </c>
      <c r="G87" s="513"/>
      <c r="H87" s="513"/>
      <c r="I87" s="421">
        <f t="shared" si="10"/>
        <v>1</v>
      </c>
      <c r="J87" s="422">
        <f t="shared" si="11"/>
        <v>1</v>
      </c>
      <c r="K87" s="422">
        <f t="shared" si="12"/>
        <v>1</v>
      </c>
      <c r="L87" s="513">
        <v>1</v>
      </c>
      <c r="M87" s="513"/>
      <c r="N87" s="513"/>
      <c r="O87" s="513"/>
      <c r="P87" s="513"/>
      <c r="Q87" s="513">
        <v>1</v>
      </c>
      <c r="R87" s="513"/>
      <c r="S87" s="425">
        <f t="shared" si="13"/>
        <v>0</v>
      </c>
      <c r="T87" s="513">
        <v>1</v>
      </c>
      <c r="U87" s="513"/>
      <c r="V87" s="421">
        <f t="shared" si="14"/>
        <v>1</v>
      </c>
      <c r="W87" s="513"/>
      <c r="X87" s="513">
        <v>1</v>
      </c>
      <c r="Y87" s="513">
        <v>1</v>
      </c>
      <c r="Z87" s="513"/>
      <c r="AA87" s="513"/>
      <c r="AB87" s="513"/>
      <c r="AC87" s="513"/>
      <c r="AD87" s="513"/>
    </row>
    <row r="88" spans="1:30" ht="21.75" customHeight="1" x14ac:dyDescent="0.25">
      <c r="A88" s="399" t="s">
        <v>675</v>
      </c>
      <c r="B88" s="391" t="s">
        <v>500</v>
      </c>
      <c r="C88" s="513"/>
      <c r="D88" s="513"/>
      <c r="E88" s="513"/>
      <c r="F88" s="513"/>
      <c r="G88" s="513"/>
      <c r="H88" s="513"/>
      <c r="I88" s="421">
        <f t="shared" si="10"/>
        <v>0</v>
      </c>
      <c r="J88" s="422">
        <f t="shared" si="11"/>
        <v>0</v>
      </c>
      <c r="K88" s="422">
        <f t="shared" si="12"/>
        <v>0</v>
      </c>
      <c r="L88" s="513"/>
      <c r="M88" s="513"/>
      <c r="N88" s="513"/>
      <c r="O88" s="513"/>
      <c r="P88" s="513"/>
      <c r="Q88" s="513"/>
      <c r="R88" s="513"/>
      <c r="S88" s="425">
        <f t="shared" si="13"/>
        <v>0</v>
      </c>
      <c r="T88" s="513"/>
      <c r="U88" s="513"/>
      <c r="V88" s="421">
        <f t="shared" si="14"/>
        <v>0</v>
      </c>
      <c r="W88" s="513"/>
      <c r="X88" s="513"/>
      <c r="Y88" s="513"/>
      <c r="Z88" s="513"/>
      <c r="AA88" s="513"/>
      <c r="AB88" s="513"/>
      <c r="AC88" s="513"/>
      <c r="AD88" s="513"/>
    </row>
    <row r="89" spans="1:30" ht="25.5" x14ac:dyDescent="0.25">
      <c r="A89" s="399" t="s">
        <v>676</v>
      </c>
      <c r="B89" s="391" t="s">
        <v>501</v>
      </c>
      <c r="C89" s="513">
        <v>4</v>
      </c>
      <c r="D89" s="513">
        <v>29</v>
      </c>
      <c r="E89" s="513">
        <v>2</v>
      </c>
      <c r="F89" s="513">
        <v>27</v>
      </c>
      <c r="G89" s="513">
        <v>3</v>
      </c>
      <c r="H89" s="513"/>
      <c r="I89" s="421">
        <f t="shared" si="10"/>
        <v>29</v>
      </c>
      <c r="J89" s="422">
        <f t="shared" si="11"/>
        <v>33</v>
      </c>
      <c r="K89" s="422">
        <f t="shared" si="12"/>
        <v>30</v>
      </c>
      <c r="L89" s="513">
        <v>4</v>
      </c>
      <c r="M89" s="513">
        <v>26</v>
      </c>
      <c r="N89" s="513">
        <v>24</v>
      </c>
      <c r="O89" s="513">
        <v>1</v>
      </c>
      <c r="P89" s="513">
        <v>2</v>
      </c>
      <c r="Q89" s="513">
        <v>27</v>
      </c>
      <c r="R89" s="513">
        <v>2</v>
      </c>
      <c r="S89" s="425">
        <f t="shared" si="13"/>
        <v>3</v>
      </c>
      <c r="T89" s="513">
        <v>30</v>
      </c>
      <c r="U89" s="513"/>
      <c r="V89" s="421">
        <f t="shared" si="14"/>
        <v>28</v>
      </c>
      <c r="W89" s="513"/>
      <c r="X89" s="513">
        <v>24</v>
      </c>
      <c r="Y89" s="513">
        <v>16</v>
      </c>
      <c r="Z89" s="513"/>
      <c r="AA89" s="513">
        <v>4</v>
      </c>
      <c r="AB89" s="513"/>
      <c r="AC89" s="513"/>
      <c r="AD89" s="513">
        <v>24</v>
      </c>
    </row>
    <row r="90" spans="1:30" ht="38.25" x14ac:dyDescent="0.25">
      <c r="A90" s="399" t="s">
        <v>677</v>
      </c>
      <c r="B90" s="391" t="s">
        <v>502</v>
      </c>
      <c r="C90" s="513"/>
      <c r="D90" s="513">
        <v>2</v>
      </c>
      <c r="E90" s="513"/>
      <c r="F90" s="513">
        <v>2</v>
      </c>
      <c r="G90" s="513"/>
      <c r="H90" s="513"/>
      <c r="I90" s="421">
        <f t="shared" si="10"/>
        <v>2</v>
      </c>
      <c r="J90" s="422">
        <f t="shared" si="11"/>
        <v>2</v>
      </c>
      <c r="K90" s="422">
        <f t="shared" si="12"/>
        <v>1</v>
      </c>
      <c r="L90" s="513"/>
      <c r="M90" s="513">
        <v>1</v>
      </c>
      <c r="N90" s="513">
        <v>1</v>
      </c>
      <c r="O90" s="513"/>
      <c r="P90" s="513"/>
      <c r="Q90" s="513">
        <v>1</v>
      </c>
      <c r="R90" s="513"/>
      <c r="S90" s="425">
        <f t="shared" si="13"/>
        <v>1</v>
      </c>
      <c r="T90" s="513">
        <v>1</v>
      </c>
      <c r="U90" s="513"/>
      <c r="V90" s="421">
        <f t="shared" si="14"/>
        <v>1</v>
      </c>
      <c r="W90" s="513"/>
      <c r="X90" s="513">
        <v>1</v>
      </c>
      <c r="Y90" s="513">
        <v>1</v>
      </c>
      <c r="Z90" s="513"/>
      <c r="AA90" s="513"/>
      <c r="AB90" s="513"/>
      <c r="AC90" s="513"/>
      <c r="AD90" s="513">
        <v>1</v>
      </c>
    </row>
    <row r="91" spans="1:30" ht="33" x14ac:dyDescent="0.25">
      <c r="A91" s="392" t="s">
        <v>503</v>
      </c>
      <c r="B91" s="402" t="s">
        <v>163</v>
      </c>
      <c r="C91" s="513"/>
      <c r="D91" s="513"/>
      <c r="E91" s="513"/>
      <c r="F91" s="513"/>
      <c r="G91" s="513"/>
      <c r="H91" s="513"/>
      <c r="I91" s="437">
        <f t="shared" si="10"/>
        <v>0</v>
      </c>
      <c r="J91" s="422">
        <f t="shared" si="11"/>
        <v>0</v>
      </c>
      <c r="K91" s="422">
        <f t="shared" si="12"/>
        <v>0</v>
      </c>
      <c r="L91" s="513"/>
      <c r="M91" s="513"/>
      <c r="N91" s="513"/>
      <c r="O91" s="513"/>
      <c r="P91" s="513"/>
      <c r="Q91" s="513"/>
      <c r="R91" s="513"/>
      <c r="S91" s="438">
        <f t="shared" si="13"/>
        <v>0</v>
      </c>
      <c r="T91" s="513"/>
      <c r="U91" s="513"/>
      <c r="V91" s="437">
        <f t="shared" si="14"/>
        <v>0</v>
      </c>
      <c r="W91" s="513"/>
      <c r="X91" s="513"/>
      <c r="Y91" s="513"/>
      <c r="Z91" s="513"/>
      <c r="AA91" s="513"/>
      <c r="AB91" s="513"/>
      <c r="AC91" s="513"/>
      <c r="AD91" s="513"/>
    </row>
    <row r="92" spans="1:30" ht="17.25" thickBot="1" x14ac:dyDescent="0.3">
      <c r="A92" s="405" t="s">
        <v>504</v>
      </c>
      <c r="B92" s="406" t="s">
        <v>505</v>
      </c>
      <c r="C92" s="513"/>
      <c r="D92" s="513"/>
      <c r="E92" s="513"/>
      <c r="F92" s="513"/>
      <c r="G92" s="513"/>
      <c r="H92" s="513"/>
      <c r="I92" s="439">
        <f t="shared" si="10"/>
        <v>0</v>
      </c>
      <c r="J92" s="423">
        <f t="shared" si="11"/>
        <v>0</v>
      </c>
      <c r="K92" s="423">
        <f t="shared" si="12"/>
        <v>0</v>
      </c>
      <c r="L92" s="513"/>
      <c r="M92" s="513"/>
      <c r="N92" s="513"/>
      <c r="O92" s="513"/>
      <c r="P92" s="513"/>
      <c r="Q92" s="513"/>
      <c r="R92" s="513"/>
      <c r="S92" s="440">
        <f t="shared" si="13"/>
        <v>0</v>
      </c>
      <c r="T92" s="534"/>
      <c r="U92" s="534"/>
      <c r="V92" s="439">
        <f t="shared" si="14"/>
        <v>0</v>
      </c>
      <c r="W92" s="513"/>
      <c r="X92" s="513"/>
      <c r="Y92" s="513"/>
      <c r="Z92" s="513"/>
      <c r="AA92" s="513"/>
      <c r="AB92" s="513"/>
      <c r="AC92" s="513"/>
      <c r="AD92" s="513"/>
    </row>
    <row r="93" spans="1:30" ht="16.5" thickBot="1" x14ac:dyDescent="0.3">
      <c r="A93" s="412" t="s">
        <v>506</v>
      </c>
      <c r="B93" s="407" t="s">
        <v>507</v>
      </c>
      <c r="C93" s="458">
        <f>C92+C91+C85+C82+C81+C80+C74+C73+C43+C42+C34+C14+C11+C10</f>
        <v>21</v>
      </c>
      <c r="D93" s="441">
        <f t="shared" ref="D93:AD93" si="15">D92+D91+D85+D82+D81+D80+D74+D73+D43+D42+D34+D14+D11+D10</f>
        <v>212</v>
      </c>
      <c r="E93" s="441">
        <f t="shared" si="15"/>
        <v>12</v>
      </c>
      <c r="F93" s="441">
        <f t="shared" si="15"/>
        <v>200</v>
      </c>
      <c r="G93" s="441">
        <f t="shared" si="15"/>
        <v>23</v>
      </c>
      <c r="H93" s="441">
        <f t="shared" si="15"/>
        <v>4</v>
      </c>
      <c r="I93" s="441">
        <f t="shared" si="15"/>
        <v>216</v>
      </c>
      <c r="J93" s="414">
        <f t="shared" si="15"/>
        <v>237</v>
      </c>
      <c r="K93" s="414">
        <f t="shared" si="15"/>
        <v>216</v>
      </c>
      <c r="L93" s="441">
        <f t="shared" si="15"/>
        <v>33</v>
      </c>
      <c r="M93" s="441">
        <f t="shared" si="15"/>
        <v>183</v>
      </c>
      <c r="N93" s="441">
        <f t="shared" si="15"/>
        <v>165</v>
      </c>
      <c r="O93" s="441">
        <f>O92+O91+O85+O82+O81+O80+O74+O73+O43+O42+O34+O14+O11+O10</f>
        <v>3</v>
      </c>
      <c r="P93" s="441">
        <f t="shared" si="15"/>
        <v>20</v>
      </c>
      <c r="Q93" s="441">
        <f t="shared" si="15"/>
        <v>197</v>
      </c>
      <c r="R93" s="441">
        <f t="shared" si="15"/>
        <v>22</v>
      </c>
      <c r="S93" s="442">
        <f t="shared" si="15"/>
        <v>21</v>
      </c>
      <c r="T93" s="458">
        <f t="shared" si="15"/>
        <v>222</v>
      </c>
      <c r="U93" s="441">
        <f t="shared" si="15"/>
        <v>4</v>
      </c>
      <c r="V93" s="441">
        <f t="shared" si="15"/>
        <v>198</v>
      </c>
      <c r="W93" s="441">
        <f t="shared" si="15"/>
        <v>3</v>
      </c>
      <c r="X93" s="441">
        <f t="shared" si="15"/>
        <v>176</v>
      </c>
      <c r="Y93" s="441">
        <f t="shared" si="15"/>
        <v>140</v>
      </c>
      <c r="Z93" s="441">
        <f t="shared" si="15"/>
        <v>1</v>
      </c>
      <c r="AA93" s="441">
        <f t="shared" si="15"/>
        <v>8</v>
      </c>
      <c r="AB93" s="441">
        <f t="shared" si="15"/>
        <v>12</v>
      </c>
      <c r="AC93" s="441">
        <f t="shared" si="15"/>
        <v>1</v>
      </c>
      <c r="AD93" s="459">
        <f t="shared" si="15"/>
        <v>170</v>
      </c>
    </row>
    <row r="94" spans="1:30" ht="16.5" x14ac:dyDescent="0.3">
      <c r="A94" s="408" t="s">
        <v>162</v>
      </c>
      <c r="B94" s="409" t="s">
        <v>508</v>
      </c>
      <c r="C94" s="513">
        <v>4</v>
      </c>
      <c r="D94" s="513">
        <v>25</v>
      </c>
      <c r="E94" s="513">
        <v>1</v>
      </c>
      <c r="F94" s="513">
        <v>24</v>
      </c>
      <c r="G94" s="513"/>
      <c r="H94" s="513">
        <v>2</v>
      </c>
      <c r="I94" s="443">
        <f t="shared" si="10"/>
        <v>27</v>
      </c>
      <c r="J94" s="424">
        <f t="shared" si="11"/>
        <v>31</v>
      </c>
      <c r="K94" s="424">
        <f t="shared" si="12"/>
        <v>20</v>
      </c>
      <c r="L94" s="513">
        <v>4</v>
      </c>
      <c r="M94" s="513">
        <v>16</v>
      </c>
      <c r="N94" s="513">
        <v>6</v>
      </c>
      <c r="O94" s="513"/>
      <c r="P94" s="513"/>
      <c r="Q94" s="513">
        <v>11</v>
      </c>
      <c r="R94" s="513">
        <v>6</v>
      </c>
      <c r="S94" s="444">
        <f t="shared" si="13"/>
        <v>11</v>
      </c>
      <c r="T94" s="513">
        <v>23</v>
      </c>
      <c r="U94" s="513">
        <v>3</v>
      </c>
      <c r="V94" s="513">
        <v>2</v>
      </c>
      <c r="W94" s="513"/>
      <c r="X94" s="513"/>
      <c r="Y94" s="513"/>
      <c r="Z94" s="513"/>
      <c r="AA94" s="513">
        <v>2</v>
      </c>
      <c r="AB94" s="513"/>
      <c r="AC94" s="445"/>
      <c r="AD94" s="446"/>
    </row>
    <row r="95" spans="1:30" ht="16.5" x14ac:dyDescent="0.3">
      <c r="A95" s="410" t="s">
        <v>678</v>
      </c>
      <c r="B95" s="402" t="s">
        <v>509</v>
      </c>
      <c r="C95" s="513">
        <v>9</v>
      </c>
      <c r="D95" s="513">
        <v>65</v>
      </c>
      <c r="E95" s="513">
        <v>3</v>
      </c>
      <c r="F95" s="513">
        <v>62</v>
      </c>
      <c r="G95" s="513">
        <v>3</v>
      </c>
      <c r="H95" s="513">
        <v>1</v>
      </c>
      <c r="I95" s="437">
        <f>D95+H95</f>
        <v>66</v>
      </c>
      <c r="J95" s="422">
        <f t="shared" si="11"/>
        <v>75</v>
      </c>
      <c r="K95" s="422">
        <f t="shared" si="12"/>
        <v>71</v>
      </c>
      <c r="L95" s="513">
        <v>64</v>
      </c>
      <c r="M95" s="513">
        <v>7</v>
      </c>
      <c r="N95" s="513"/>
      <c r="O95" s="513">
        <v>3</v>
      </c>
      <c r="P95" s="513"/>
      <c r="Q95" s="513">
        <v>64</v>
      </c>
      <c r="R95" s="513">
        <v>7</v>
      </c>
      <c r="S95" s="438">
        <f t="shared" si="13"/>
        <v>4</v>
      </c>
      <c r="T95" s="513">
        <v>71</v>
      </c>
      <c r="U95" s="513">
        <v>1</v>
      </c>
      <c r="V95" s="513">
        <v>63</v>
      </c>
      <c r="W95" s="534">
        <v>1</v>
      </c>
      <c r="X95" s="534" t="s">
        <v>21</v>
      </c>
      <c r="Y95" s="534" t="s">
        <v>21</v>
      </c>
      <c r="Z95" s="534" t="s">
        <v>21</v>
      </c>
      <c r="AA95" s="513">
        <v>62</v>
      </c>
      <c r="AB95" s="513" t="s">
        <v>21</v>
      </c>
      <c r="AC95" s="513">
        <v>1</v>
      </c>
      <c r="AD95" s="447"/>
    </row>
    <row r="96" spans="1:30" ht="16.5" x14ac:dyDescent="0.25">
      <c r="A96" s="411" t="s">
        <v>510</v>
      </c>
      <c r="B96" s="402" t="s">
        <v>173</v>
      </c>
      <c r="C96" s="513">
        <v>2</v>
      </c>
      <c r="D96" s="513">
        <v>1754</v>
      </c>
      <c r="E96" s="513"/>
      <c r="F96" s="513">
        <v>1754</v>
      </c>
      <c r="G96" s="513"/>
      <c r="H96" s="513"/>
      <c r="I96" s="437">
        <f t="shared" si="10"/>
        <v>1754</v>
      </c>
      <c r="J96" s="422">
        <f t="shared" si="11"/>
        <v>1756</v>
      </c>
      <c r="K96" s="422">
        <f t="shared" si="12"/>
        <v>1754</v>
      </c>
      <c r="L96" s="513">
        <v>1741</v>
      </c>
      <c r="M96" s="513">
        <v>13</v>
      </c>
      <c r="N96" s="513"/>
      <c r="O96" s="513"/>
      <c r="P96" s="513"/>
      <c r="Q96" s="513">
        <v>1753</v>
      </c>
      <c r="R96" s="513">
        <v>1</v>
      </c>
      <c r="S96" s="438">
        <f t="shared" si="13"/>
        <v>2</v>
      </c>
      <c r="T96" s="513"/>
      <c r="U96" s="513"/>
      <c r="V96" s="513"/>
      <c r="W96" s="445"/>
      <c r="X96" s="513" t="s">
        <v>21</v>
      </c>
      <c r="Y96" s="513" t="s">
        <v>21</v>
      </c>
      <c r="Z96" s="513" t="s">
        <v>21</v>
      </c>
      <c r="AA96" s="513"/>
      <c r="AB96" s="513" t="s">
        <v>21</v>
      </c>
      <c r="AC96" s="513"/>
      <c r="AD96" s="447"/>
    </row>
    <row r="97" spans="1:30" ht="42" x14ac:dyDescent="0.25">
      <c r="A97" s="394" t="s">
        <v>692</v>
      </c>
      <c r="B97" s="89" t="s">
        <v>511</v>
      </c>
      <c r="C97" s="513">
        <v>1</v>
      </c>
      <c r="D97" s="513">
        <v>16</v>
      </c>
      <c r="E97" s="513"/>
      <c r="F97" s="513">
        <v>16</v>
      </c>
      <c r="G97" s="513"/>
      <c r="H97" s="513"/>
      <c r="I97" s="421">
        <f t="shared" si="10"/>
        <v>16</v>
      </c>
      <c r="J97" s="422">
        <f t="shared" si="11"/>
        <v>17</v>
      </c>
      <c r="K97" s="422">
        <f t="shared" si="12"/>
        <v>16</v>
      </c>
      <c r="L97" s="513">
        <v>14</v>
      </c>
      <c r="M97" s="513">
        <v>2</v>
      </c>
      <c r="N97" s="513"/>
      <c r="O97" s="513"/>
      <c r="P97" s="513"/>
      <c r="Q97" s="513">
        <v>15</v>
      </c>
      <c r="R97" s="513">
        <v>1</v>
      </c>
      <c r="S97" s="425">
        <f t="shared" si="13"/>
        <v>1</v>
      </c>
      <c r="T97" s="419" t="s">
        <v>21</v>
      </c>
      <c r="U97" s="417" t="s">
        <v>21</v>
      </c>
      <c r="V97" s="420" t="s">
        <v>21</v>
      </c>
      <c r="W97" s="417" t="s">
        <v>21</v>
      </c>
      <c r="X97" s="417" t="s">
        <v>21</v>
      </c>
      <c r="Y97" s="417" t="s">
        <v>21</v>
      </c>
      <c r="Z97" s="417" t="s">
        <v>21</v>
      </c>
      <c r="AA97" s="417" t="s">
        <v>21</v>
      </c>
      <c r="AB97" s="417" t="s">
        <v>21</v>
      </c>
      <c r="AC97" s="417" t="s">
        <v>21</v>
      </c>
      <c r="AD97" s="418"/>
    </row>
    <row r="98" spans="1:30" ht="15" x14ac:dyDescent="0.25">
      <c r="A98" s="396" t="s">
        <v>512</v>
      </c>
      <c r="B98" s="89" t="s">
        <v>122</v>
      </c>
      <c r="C98" s="513">
        <v>1</v>
      </c>
      <c r="D98" s="513">
        <v>11</v>
      </c>
      <c r="E98" s="513"/>
      <c r="F98" s="513">
        <v>11</v>
      </c>
      <c r="G98" s="513"/>
      <c r="H98" s="513"/>
      <c r="I98" s="421">
        <f t="shared" si="10"/>
        <v>11</v>
      </c>
      <c r="J98" s="422">
        <f t="shared" si="11"/>
        <v>12</v>
      </c>
      <c r="K98" s="422">
        <f t="shared" si="12"/>
        <v>11</v>
      </c>
      <c r="L98" s="513">
        <v>5</v>
      </c>
      <c r="M98" s="513">
        <v>6</v>
      </c>
      <c r="N98" s="513"/>
      <c r="O98" s="513"/>
      <c r="P98" s="513"/>
      <c r="Q98" s="513">
        <v>11</v>
      </c>
      <c r="R98" s="513"/>
      <c r="S98" s="425">
        <f t="shared" si="13"/>
        <v>1</v>
      </c>
      <c r="T98" s="419" t="s">
        <v>21</v>
      </c>
      <c r="U98" s="417" t="s">
        <v>21</v>
      </c>
      <c r="V98" s="420" t="s">
        <v>21</v>
      </c>
      <c r="W98" s="417" t="s">
        <v>21</v>
      </c>
      <c r="X98" s="417" t="s">
        <v>21</v>
      </c>
      <c r="Y98" s="417" t="s">
        <v>21</v>
      </c>
      <c r="Z98" s="417" t="s">
        <v>21</v>
      </c>
      <c r="AA98" s="417" t="s">
        <v>21</v>
      </c>
      <c r="AB98" s="417" t="s">
        <v>21</v>
      </c>
      <c r="AC98" s="417" t="s">
        <v>21</v>
      </c>
      <c r="AD98" s="418"/>
    </row>
    <row r="99" spans="1:30" ht="25.5" x14ac:dyDescent="0.25">
      <c r="A99" s="396" t="s">
        <v>679</v>
      </c>
      <c r="B99" s="89" t="s">
        <v>513</v>
      </c>
      <c r="C99" s="513"/>
      <c r="D99" s="513">
        <v>1</v>
      </c>
      <c r="E99" s="513"/>
      <c r="F99" s="513">
        <v>1</v>
      </c>
      <c r="G99" s="513"/>
      <c r="H99" s="513"/>
      <c r="I99" s="421">
        <f t="shared" si="10"/>
        <v>1</v>
      </c>
      <c r="J99" s="422">
        <f t="shared" si="11"/>
        <v>1</v>
      </c>
      <c r="K99" s="422">
        <f t="shared" si="12"/>
        <v>1</v>
      </c>
      <c r="L99" s="513"/>
      <c r="M99" s="513">
        <v>1</v>
      </c>
      <c r="N99" s="513"/>
      <c r="O99" s="513"/>
      <c r="P99" s="513"/>
      <c r="Q99" s="513">
        <v>1</v>
      </c>
      <c r="R99" s="513"/>
      <c r="S99" s="425">
        <f t="shared" si="13"/>
        <v>0</v>
      </c>
      <c r="T99" s="419" t="s">
        <v>21</v>
      </c>
      <c r="U99" s="417" t="s">
        <v>21</v>
      </c>
      <c r="V99" s="420" t="s">
        <v>21</v>
      </c>
      <c r="W99" s="417" t="s">
        <v>21</v>
      </c>
      <c r="X99" s="417" t="s">
        <v>21</v>
      </c>
      <c r="Y99" s="417" t="s">
        <v>21</v>
      </c>
      <c r="Z99" s="417" t="s">
        <v>21</v>
      </c>
      <c r="AA99" s="417" t="s">
        <v>21</v>
      </c>
      <c r="AB99" s="417" t="s">
        <v>21</v>
      </c>
      <c r="AC99" s="417" t="s">
        <v>21</v>
      </c>
      <c r="AD99" s="418"/>
    </row>
    <row r="100" spans="1:30" ht="15" x14ac:dyDescent="0.25">
      <c r="A100" s="396" t="s">
        <v>680</v>
      </c>
      <c r="B100" s="89" t="s">
        <v>124</v>
      </c>
      <c r="C100" s="513"/>
      <c r="D100" s="513"/>
      <c r="E100" s="513"/>
      <c r="F100" s="513"/>
      <c r="G100" s="513"/>
      <c r="H100" s="513"/>
      <c r="I100" s="421">
        <f t="shared" si="10"/>
        <v>0</v>
      </c>
      <c r="J100" s="422">
        <f t="shared" si="11"/>
        <v>0</v>
      </c>
      <c r="K100" s="422">
        <f t="shared" si="12"/>
        <v>0</v>
      </c>
      <c r="L100" s="513"/>
      <c r="M100" s="513"/>
      <c r="N100" s="513"/>
      <c r="O100" s="513"/>
      <c r="P100" s="513"/>
      <c r="Q100" s="513"/>
      <c r="R100" s="513"/>
      <c r="S100" s="425">
        <f t="shared" si="13"/>
        <v>0</v>
      </c>
      <c r="T100" s="415"/>
      <c r="U100" s="416"/>
      <c r="V100" s="416"/>
      <c r="W100" s="416"/>
      <c r="X100" s="417" t="s">
        <v>21</v>
      </c>
      <c r="Y100" s="417" t="s">
        <v>21</v>
      </c>
      <c r="Z100" s="417" t="s">
        <v>21</v>
      </c>
      <c r="AA100" s="416"/>
      <c r="AB100" s="417" t="s">
        <v>21</v>
      </c>
      <c r="AC100" s="416"/>
      <c r="AD100" s="418"/>
    </row>
    <row r="101" spans="1:30" ht="15" x14ac:dyDescent="0.25">
      <c r="A101" s="396" t="s">
        <v>681</v>
      </c>
      <c r="B101" s="89" t="s">
        <v>514</v>
      </c>
      <c r="C101" s="513"/>
      <c r="D101" s="513"/>
      <c r="E101" s="513"/>
      <c r="F101" s="513"/>
      <c r="G101" s="513"/>
      <c r="H101" s="513"/>
      <c r="I101" s="421">
        <f t="shared" si="10"/>
        <v>0</v>
      </c>
      <c r="J101" s="422">
        <f t="shared" si="11"/>
        <v>0</v>
      </c>
      <c r="K101" s="422">
        <f t="shared" si="12"/>
        <v>0</v>
      </c>
      <c r="L101" s="513"/>
      <c r="M101" s="513"/>
      <c r="N101" s="513"/>
      <c r="O101" s="513"/>
      <c r="P101" s="513"/>
      <c r="Q101" s="513"/>
      <c r="R101" s="513"/>
      <c r="S101" s="425">
        <f t="shared" si="13"/>
        <v>0</v>
      </c>
      <c r="T101" s="415"/>
      <c r="U101" s="416"/>
      <c r="V101" s="416"/>
      <c r="W101" s="416"/>
      <c r="X101" s="417" t="s">
        <v>21</v>
      </c>
      <c r="Y101" s="417" t="s">
        <v>21</v>
      </c>
      <c r="Z101" s="417" t="s">
        <v>21</v>
      </c>
      <c r="AA101" s="416"/>
      <c r="AB101" s="417" t="s">
        <v>21</v>
      </c>
      <c r="AC101" s="416"/>
      <c r="AD101" s="418"/>
    </row>
    <row r="102" spans="1:30" ht="17.25" thickBot="1" x14ac:dyDescent="0.3">
      <c r="A102" s="411" t="s">
        <v>515</v>
      </c>
      <c r="B102" s="402" t="s">
        <v>192</v>
      </c>
      <c r="C102" s="513"/>
      <c r="D102" s="513">
        <v>172</v>
      </c>
      <c r="E102" s="513">
        <v>1</v>
      </c>
      <c r="F102" s="513">
        <v>171</v>
      </c>
      <c r="G102" s="513"/>
      <c r="H102" s="513"/>
      <c r="I102" s="439">
        <f t="shared" si="10"/>
        <v>172</v>
      </c>
      <c r="J102" s="423">
        <f t="shared" si="11"/>
        <v>172</v>
      </c>
      <c r="K102" s="423">
        <f t="shared" si="12"/>
        <v>170</v>
      </c>
      <c r="L102" s="513">
        <v>162</v>
      </c>
      <c r="M102" s="513">
        <v>8</v>
      </c>
      <c r="N102" s="513"/>
      <c r="O102" s="513"/>
      <c r="P102" s="513"/>
      <c r="Q102" s="513">
        <v>170</v>
      </c>
      <c r="R102" s="513">
        <v>19</v>
      </c>
      <c r="S102" s="440">
        <f t="shared" si="13"/>
        <v>2</v>
      </c>
      <c r="T102" s="448" t="s">
        <v>21</v>
      </c>
      <c r="U102" s="449" t="s">
        <v>21</v>
      </c>
      <c r="V102" s="450" t="s">
        <v>21</v>
      </c>
      <c r="W102" s="449" t="s">
        <v>21</v>
      </c>
      <c r="X102" s="449" t="s">
        <v>21</v>
      </c>
      <c r="Y102" s="449" t="s">
        <v>21</v>
      </c>
      <c r="Z102" s="449" t="s">
        <v>21</v>
      </c>
      <c r="AA102" s="449" t="s">
        <v>21</v>
      </c>
      <c r="AB102" s="449" t="s">
        <v>21</v>
      </c>
      <c r="AC102" s="449" t="s">
        <v>21</v>
      </c>
      <c r="AD102" s="451"/>
    </row>
    <row r="103" spans="1:30" ht="20.25" customHeight="1" thickBot="1" x14ac:dyDescent="0.3">
      <c r="A103" s="676" t="s">
        <v>516</v>
      </c>
      <c r="B103" s="677"/>
      <c r="C103" s="413">
        <f>C102+C96</f>
        <v>2</v>
      </c>
      <c r="D103" s="414">
        <f t="shared" ref="D103:AD103" si="16">D102+D96</f>
        <v>1926</v>
      </c>
      <c r="E103" s="441">
        <f t="shared" si="16"/>
        <v>1</v>
      </c>
      <c r="F103" s="441">
        <f t="shared" si="16"/>
        <v>1925</v>
      </c>
      <c r="G103" s="441">
        <f t="shared" si="16"/>
        <v>0</v>
      </c>
      <c r="H103" s="441">
        <f t="shared" si="16"/>
        <v>0</v>
      </c>
      <c r="I103" s="414">
        <f t="shared" si="16"/>
        <v>1926</v>
      </c>
      <c r="J103" s="414">
        <f t="shared" si="16"/>
        <v>1928</v>
      </c>
      <c r="K103" s="414">
        <f t="shared" si="16"/>
        <v>1924</v>
      </c>
      <c r="L103" s="441">
        <f t="shared" si="16"/>
        <v>1903</v>
      </c>
      <c r="M103" s="441">
        <f t="shared" si="16"/>
        <v>21</v>
      </c>
      <c r="N103" s="441">
        <f t="shared" si="16"/>
        <v>0</v>
      </c>
      <c r="O103" s="441">
        <f t="shared" si="16"/>
        <v>0</v>
      </c>
      <c r="P103" s="441">
        <f t="shared" si="16"/>
        <v>0</v>
      </c>
      <c r="Q103" s="441">
        <f t="shared" si="16"/>
        <v>1923</v>
      </c>
      <c r="R103" s="441">
        <f t="shared" si="16"/>
        <v>20</v>
      </c>
      <c r="S103" s="414">
        <f t="shared" si="16"/>
        <v>4</v>
      </c>
      <c r="T103" s="452" t="s">
        <v>21</v>
      </c>
      <c r="U103" s="452" t="s">
        <v>21</v>
      </c>
      <c r="V103" s="452" t="s">
        <v>21</v>
      </c>
      <c r="W103" s="452" t="s">
        <v>21</v>
      </c>
      <c r="X103" s="452" t="s">
        <v>21</v>
      </c>
      <c r="Y103" s="452" t="s">
        <v>21</v>
      </c>
      <c r="Z103" s="452" t="s">
        <v>21</v>
      </c>
      <c r="AA103" s="452" t="s">
        <v>21</v>
      </c>
      <c r="AB103" s="452" t="s">
        <v>21</v>
      </c>
      <c r="AC103" s="452" t="s">
        <v>21</v>
      </c>
      <c r="AD103" s="442">
        <f t="shared" si="16"/>
        <v>0</v>
      </c>
    </row>
    <row r="104" spans="1:30" x14ac:dyDescent="0.2">
      <c r="A104" s="90"/>
      <c r="B104" s="91"/>
      <c r="C104" s="356"/>
      <c r="D104" s="356"/>
      <c r="E104" s="356"/>
      <c r="F104" s="356"/>
      <c r="I104" s="357"/>
      <c r="J104" s="356"/>
      <c r="K104" s="356"/>
      <c r="L104" s="356"/>
      <c r="M104" s="356"/>
      <c r="N104" s="356"/>
      <c r="O104" s="356"/>
      <c r="P104" s="356"/>
      <c r="Q104" s="356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 t="s">
        <v>164</v>
      </c>
      <c r="AB104" s="358"/>
    </row>
    <row r="105" spans="1:30" x14ac:dyDescent="0.2">
      <c r="A105" s="92" t="s">
        <v>119</v>
      </c>
      <c r="B105" s="93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88"/>
      <c r="O105" s="88"/>
      <c r="P105" s="356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</row>
    <row r="106" spans="1:30" x14ac:dyDescent="0.2">
      <c r="A106" s="684"/>
      <c r="B106" s="686" t="s">
        <v>79</v>
      </c>
      <c r="C106" s="688" t="s">
        <v>165</v>
      </c>
      <c r="D106" s="688" t="s">
        <v>166</v>
      </c>
      <c r="E106" s="690" t="s">
        <v>167</v>
      </c>
      <c r="F106" s="692" t="s">
        <v>0</v>
      </c>
      <c r="G106" s="693"/>
      <c r="H106" s="693"/>
      <c r="I106" s="693"/>
      <c r="J106" s="693"/>
      <c r="K106" s="662" t="s">
        <v>168</v>
      </c>
      <c r="L106" s="88"/>
      <c r="M106" s="356"/>
      <c r="N106" s="356"/>
      <c r="O106" s="356"/>
      <c r="P106" s="356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</row>
    <row r="107" spans="1:30" ht="67.5" customHeight="1" x14ac:dyDescent="0.2">
      <c r="A107" s="685"/>
      <c r="B107" s="687"/>
      <c r="C107" s="689"/>
      <c r="D107" s="689"/>
      <c r="E107" s="691"/>
      <c r="F107" s="386" t="s">
        <v>138</v>
      </c>
      <c r="G107" s="385" t="s">
        <v>169</v>
      </c>
      <c r="H107" s="385" t="s">
        <v>170</v>
      </c>
      <c r="I107" s="385" t="s">
        <v>171</v>
      </c>
      <c r="J107" s="385" t="s">
        <v>172</v>
      </c>
      <c r="K107" s="663"/>
      <c r="L107" s="356"/>
      <c r="M107" s="356"/>
      <c r="N107" s="356"/>
      <c r="O107" s="356"/>
      <c r="P107" s="356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</row>
    <row r="108" spans="1:30" x14ac:dyDescent="0.2">
      <c r="A108" s="372" t="s">
        <v>48</v>
      </c>
      <c r="B108" s="372" t="s">
        <v>49</v>
      </c>
      <c r="C108" s="373">
        <v>1</v>
      </c>
      <c r="D108" s="373">
        <v>2</v>
      </c>
      <c r="E108" s="373">
        <v>3</v>
      </c>
      <c r="F108" s="373">
        <v>4</v>
      </c>
      <c r="G108" s="373">
        <v>5</v>
      </c>
      <c r="H108" s="373">
        <v>6</v>
      </c>
      <c r="I108" s="373">
        <v>7</v>
      </c>
      <c r="J108" s="373">
        <v>8</v>
      </c>
      <c r="K108" s="373">
        <v>9</v>
      </c>
      <c r="L108" s="35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28" t="s">
        <v>517</v>
      </c>
      <c r="B109" s="429" t="s">
        <v>518</v>
      </c>
      <c r="C109" s="513">
        <v>190</v>
      </c>
      <c r="D109" s="513">
        <v>591</v>
      </c>
      <c r="E109" s="426">
        <f t="shared" ref="E109:E130" si="17">C109+D109</f>
        <v>781</v>
      </c>
      <c r="F109" s="426">
        <f>G109+H109+I109+J109</f>
        <v>648</v>
      </c>
      <c r="G109" s="513">
        <v>168</v>
      </c>
      <c r="H109" s="513">
        <v>107</v>
      </c>
      <c r="I109" s="513">
        <v>327</v>
      </c>
      <c r="J109" s="513">
        <v>46</v>
      </c>
      <c r="K109" s="426">
        <f>E109-F109</f>
        <v>133</v>
      </c>
      <c r="L109" s="100"/>
      <c r="M109" s="359"/>
      <c r="N109" s="359"/>
      <c r="O109" s="359"/>
      <c r="P109" s="35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30" t="s">
        <v>558</v>
      </c>
      <c r="B110" s="431" t="s">
        <v>519</v>
      </c>
      <c r="C110" s="513">
        <v>36</v>
      </c>
      <c r="D110" s="513">
        <v>141</v>
      </c>
      <c r="E110" s="426">
        <f t="shared" si="17"/>
        <v>177</v>
      </c>
      <c r="F110" s="426">
        <f t="shared" ref="F110:F130" si="18">G110+H110+I110+J110</f>
        <v>145</v>
      </c>
      <c r="G110" s="513">
        <v>81</v>
      </c>
      <c r="H110" s="513">
        <v>19</v>
      </c>
      <c r="I110" s="513">
        <v>40</v>
      </c>
      <c r="J110" s="513">
        <v>5</v>
      </c>
      <c r="K110" s="427">
        <f t="shared" ref="K110:K130" si="19">E110-F110</f>
        <v>32</v>
      </c>
      <c r="L110" s="100"/>
      <c r="M110" s="357"/>
      <c r="N110" s="357"/>
      <c r="O110" s="357"/>
      <c r="P110" s="357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</row>
    <row r="111" spans="1:30" x14ac:dyDescent="0.2">
      <c r="A111" s="432" t="s">
        <v>520</v>
      </c>
      <c r="B111" s="431" t="s">
        <v>521</v>
      </c>
      <c r="C111" s="514"/>
      <c r="D111" s="514"/>
      <c r="E111" s="426">
        <f t="shared" si="17"/>
        <v>0</v>
      </c>
      <c r="F111" s="426">
        <f t="shared" si="18"/>
        <v>0</v>
      </c>
      <c r="G111" s="514"/>
      <c r="H111" s="514"/>
      <c r="I111" s="514"/>
      <c r="J111" s="514"/>
      <c r="K111" s="427">
        <f t="shared" si="19"/>
        <v>0</v>
      </c>
      <c r="L111" s="100"/>
      <c r="M111" s="359"/>
      <c r="N111" s="359"/>
      <c r="O111" s="359"/>
      <c r="P111" s="359"/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  <c r="AA111" s="360"/>
    </row>
    <row r="112" spans="1:30" x14ac:dyDescent="0.2">
      <c r="A112" s="432" t="s">
        <v>522</v>
      </c>
      <c r="B112" s="431" t="s">
        <v>523</v>
      </c>
      <c r="C112" s="514"/>
      <c r="D112" s="514"/>
      <c r="E112" s="426">
        <f t="shared" ref="E112:E123" si="20">C112+D112</f>
        <v>0</v>
      </c>
      <c r="F112" s="426">
        <f t="shared" ref="F112:F123" si="21">G112+H112+I112+J112</f>
        <v>0</v>
      </c>
      <c r="G112" s="514"/>
      <c r="H112" s="514"/>
      <c r="I112" s="514"/>
      <c r="J112" s="514"/>
      <c r="K112" s="427">
        <f t="shared" ref="K112:K123" si="22">E112-F112</f>
        <v>0</v>
      </c>
      <c r="L112" s="100"/>
      <c r="M112" s="359"/>
      <c r="N112" s="359"/>
      <c r="O112" s="359"/>
      <c r="P112" s="359"/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  <c r="AA112" s="360"/>
    </row>
    <row r="113" spans="1:27" x14ac:dyDescent="0.2">
      <c r="A113" s="432" t="s">
        <v>524</v>
      </c>
      <c r="B113" s="431" t="s">
        <v>525</v>
      </c>
      <c r="C113" s="513">
        <v>70</v>
      </c>
      <c r="D113" s="513">
        <v>146</v>
      </c>
      <c r="E113" s="426">
        <f t="shared" si="20"/>
        <v>216</v>
      </c>
      <c r="F113" s="426">
        <f t="shared" si="21"/>
        <v>184</v>
      </c>
      <c r="G113" s="513">
        <v>41</v>
      </c>
      <c r="H113" s="513">
        <v>47</v>
      </c>
      <c r="I113" s="513">
        <v>79</v>
      </c>
      <c r="J113" s="513">
        <v>17</v>
      </c>
      <c r="K113" s="427">
        <f t="shared" si="22"/>
        <v>32</v>
      </c>
      <c r="L113" s="100"/>
      <c r="M113" s="359"/>
      <c r="N113" s="359"/>
      <c r="O113" s="359"/>
      <c r="P113" s="359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</row>
    <row r="114" spans="1:27" x14ac:dyDescent="0.2">
      <c r="A114" s="432" t="s">
        <v>526</v>
      </c>
      <c r="B114" s="431" t="s">
        <v>527</v>
      </c>
      <c r="C114" s="514"/>
      <c r="D114" s="513">
        <v>1</v>
      </c>
      <c r="E114" s="426">
        <f t="shared" si="20"/>
        <v>1</v>
      </c>
      <c r="F114" s="426">
        <f t="shared" si="21"/>
        <v>1</v>
      </c>
      <c r="G114" s="514"/>
      <c r="H114" s="513">
        <v>1</v>
      </c>
      <c r="I114" s="514"/>
      <c r="J114" s="514"/>
      <c r="K114" s="427">
        <f t="shared" si="22"/>
        <v>0</v>
      </c>
      <c r="L114" s="100"/>
      <c r="M114" s="359"/>
      <c r="N114" s="359"/>
      <c r="O114" s="359"/>
      <c r="P114" s="359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</row>
    <row r="115" spans="1:27" x14ac:dyDescent="0.2">
      <c r="A115" s="432" t="s">
        <v>528</v>
      </c>
      <c r="B115" s="431" t="s">
        <v>529</v>
      </c>
      <c r="C115" s="514"/>
      <c r="D115" s="513">
        <v>7</v>
      </c>
      <c r="E115" s="426">
        <f t="shared" si="20"/>
        <v>7</v>
      </c>
      <c r="F115" s="426">
        <f t="shared" si="21"/>
        <v>7</v>
      </c>
      <c r="G115" s="513">
        <v>4</v>
      </c>
      <c r="H115" s="514"/>
      <c r="I115" s="513">
        <v>3</v>
      </c>
      <c r="J115" s="514"/>
      <c r="K115" s="427">
        <f t="shared" si="22"/>
        <v>0</v>
      </c>
      <c r="L115" s="100"/>
      <c r="M115" s="359"/>
      <c r="N115" s="359"/>
      <c r="O115" s="359"/>
      <c r="P115" s="359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</row>
    <row r="116" spans="1:27" x14ac:dyDescent="0.2">
      <c r="A116" s="432" t="s">
        <v>530</v>
      </c>
      <c r="B116" s="431" t="s">
        <v>531</v>
      </c>
      <c r="C116" s="513">
        <v>48</v>
      </c>
      <c r="D116" s="513">
        <v>7</v>
      </c>
      <c r="E116" s="426">
        <f t="shared" si="20"/>
        <v>55</v>
      </c>
      <c r="F116" s="426">
        <f t="shared" si="21"/>
        <v>50</v>
      </c>
      <c r="G116" s="513">
        <v>1</v>
      </c>
      <c r="H116" s="514"/>
      <c r="I116" s="513">
        <v>49</v>
      </c>
      <c r="J116" s="514"/>
      <c r="K116" s="427">
        <f t="shared" si="22"/>
        <v>5</v>
      </c>
      <c r="L116" s="100"/>
      <c r="M116" s="359"/>
      <c r="N116" s="359"/>
      <c r="O116" s="359"/>
      <c r="P116" s="359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</row>
    <row r="117" spans="1:27" x14ac:dyDescent="0.2">
      <c r="A117" s="432" t="s">
        <v>532</v>
      </c>
      <c r="B117" s="431" t="s">
        <v>533</v>
      </c>
      <c r="C117" s="514"/>
      <c r="D117" s="513">
        <v>1</v>
      </c>
      <c r="E117" s="426">
        <f t="shared" si="20"/>
        <v>1</v>
      </c>
      <c r="F117" s="426">
        <f t="shared" si="21"/>
        <v>1</v>
      </c>
      <c r="G117" s="513">
        <v>1</v>
      </c>
      <c r="H117" s="514"/>
      <c r="I117" s="514"/>
      <c r="J117" s="514"/>
      <c r="K117" s="427">
        <f t="shared" si="22"/>
        <v>0</v>
      </c>
      <c r="L117" s="100"/>
      <c r="M117" s="359"/>
      <c r="N117" s="359"/>
      <c r="O117" s="359"/>
      <c r="P117" s="359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</row>
    <row r="118" spans="1:27" x14ac:dyDescent="0.2">
      <c r="A118" s="432" t="s">
        <v>534</v>
      </c>
      <c r="B118" s="431" t="s">
        <v>535</v>
      </c>
      <c r="C118" s="514"/>
      <c r="D118" s="514"/>
      <c r="E118" s="426">
        <f t="shared" si="20"/>
        <v>0</v>
      </c>
      <c r="F118" s="426">
        <f t="shared" si="21"/>
        <v>0</v>
      </c>
      <c r="G118" s="514"/>
      <c r="H118" s="514"/>
      <c r="I118" s="514"/>
      <c r="J118" s="514"/>
      <c r="K118" s="427">
        <f t="shared" si="22"/>
        <v>0</v>
      </c>
      <c r="L118" s="100"/>
      <c r="M118" s="359"/>
      <c r="N118" s="359"/>
      <c r="O118" s="359"/>
      <c r="P118" s="359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</row>
    <row r="119" spans="1:27" x14ac:dyDescent="0.2">
      <c r="A119" s="432" t="s">
        <v>536</v>
      </c>
      <c r="B119" s="431" t="s">
        <v>537</v>
      </c>
      <c r="C119" s="513">
        <v>1</v>
      </c>
      <c r="D119" s="513">
        <v>14</v>
      </c>
      <c r="E119" s="426">
        <f t="shared" si="20"/>
        <v>15</v>
      </c>
      <c r="F119" s="426">
        <f t="shared" si="21"/>
        <v>14</v>
      </c>
      <c r="G119" s="513">
        <v>5</v>
      </c>
      <c r="H119" s="513">
        <v>1</v>
      </c>
      <c r="I119" s="513">
        <v>8</v>
      </c>
      <c r="J119" s="514"/>
      <c r="K119" s="427">
        <f t="shared" si="22"/>
        <v>1</v>
      </c>
      <c r="L119" s="100"/>
      <c r="M119" s="359"/>
      <c r="N119" s="359"/>
      <c r="O119" s="359"/>
      <c r="P119" s="359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</row>
    <row r="120" spans="1:27" x14ac:dyDescent="0.2">
      <c r="A120" s="432" t="s">
        <v>538</v>
      </c>
      <c r="B120" s="431" t="s">
        <v>539</v>
      </c>
      <c r="C120" s="514"/>
      <c r="D120" s="514"/>
      <c r="E120" s="426">
        <f t="shared" si="20"/>
        <v>0</v>
      </c>
      <c r="F120" s="426">
        <f t="shared" si="21"/>
        <v>0</v>
      </c>
      <c r="G120" s="514"/>
      <c r="H120" s="514"/>
      <c r="I120" s="514"/>
      <c r="J120" s="514"/>
      <c r="K120" s="427">
        <f t="shared" si="22"/>
        <v>0</v>
      </c>
      <c r="L120" s="100"/>
      <c r="M120" s="359"/>
      <c r="N120" s="359"/>
      <c r="O120" s="359"/>
      <c r="P120" s="359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</row>
    <row r="121" spans="1:27" x14ac:dyDescent="0.2">
      <c r="A121" s="432" t="s">
        <v>540</v>
      </c>
      <c r="B121" s="431" t="s">
        <v>541</v>
      </c>
      <c r="C121" s="514"/>
      <c r="D121" s="514"/>
      <c r="E121" s="426">
        <f t="shared" si="20"/>
        <v>0</v>
      </c>
      <c r="F121" s="426">
        <f t="shared" si="21"/>
        <v>0</v>
      </c>
      <c r="G121" s="514"/>
      <c r="H121" s="514"/>
      <c r="I121" s="514"/>
      <c r="J121" s="514"/>
      <c r="K121" s="427">
        <f t="shared" si="22"/>
        <v>0</v>
      </c>
      <c r="L121" s="100"/>
      <c r="M121" s="359"/>
      <c r="N121" s="359"/>
      <c r="O121" s="359"/>
      <c r="P121" s="359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</row>
    <row r="122" spans="1:27" x14ac:dyDescent="0.2">
      <c r="A122" s="432" t="s">
        <v>542</v>
      </c>
      <c r="B122" s="431" t="s">
        <v>543</v>
      </c>
      <c r="C122" s="514"/>
      <c r="D122" s="513">
        <v>1</v>
      </c>
      <c r="E122" s="426">
        <f t="shared" si="20"/>
        <v>1</v>
      </c>
      <c r="F122" s="426">
        <f t="shared" si="21"/>
        <v>1</v>
      </c>
      <c r="G122" s="514"/>
      <c r="H122" s="514"/>
      <c r="I122" s="513">
        <v>1</v>
      </c>
      <c r="J122" s="514"/>
      <c r="K122" s="427">
        <f t="shared" si="22"/>
        <v>0</v>
      </c>
      <c r="L122" s="100"/>
      <c r="M122" s="359"/>
      <c r="N122" s="359"/>
      <c r="O122" s="359"/>
      <c r="P122" s="359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</row>
    <row r="123" spans="1:27" x14ac:dyDescent="0.2">
      <c r="A123" s="432" t="s">
        <v>544</v>
      </c>
      <c r="B123" s="431" t="s">
        <v>185</v>
      </c>
      <c r="C123" s="514"/>
      <c r="D123" s="514"/>
      <c r="E123" s="426">
        <f t="shared" si="20"/>
        <v>0</v>
      </c>
      <c r="F123" s="426">
        <f t="shared" si="21"/>
        <v>0</v>
      </c>
      <c r="G123" s="514"/>
      <c r="H123" s="514"/>
      <c r="I123" s="514"/>
      <c r="J123" s="514"/>
      <c r="K123" s="427">
        <f t="shared" si="22"/>
        <v>0</v>
      </c>
      <c r="L123" s="100"/>
      <c r="M123" s="359"/>
      <c r="N123" s="359"/>
      <c r="O123" s="359"/>
      <c r="P123" s="359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</row>
    <row r="124" spans="1:27" x14ac:dyDescent="0.2">
      <c r="A124" s="432" t="s">
        <v>545</v>
      </c>
      <c r="B124" s="431" t="s">
        <v>546</v>
      </c>
      <c r="C124" s="513">
        <v>1</v>
      </c>
      <c r="D124" s="514"/>
      <c r="E124" s="426">
        <f t="shared" si="17"/>
        <v>1</v>
      </c>
      <c r="F124" s="426">
        <f t="shared" si="18"/>
        <v>1</v>
      </c>
      <c r="G124" s="514"/>
      <c r="H124" s="514"/>
      <c r="I124" s="513">
        <v>1</v>
      </c>
      <c r="J124" s="514"/>
      <c r="K124" s="427">
        <f t="shared" si="19"/>
        <v>0</v>
      </c>
      <c r="L124" s="100"/>
      <c r="M124" s="359"/>
      <c r="N124" s="359"/>
      <c r="O124" s="359"/>
      <c r="P124" s="359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</row>
    <row r="125" spans="1:27" x14ac:dyDescent="0.2">
      <c r="A125" s="432" t="s">
        <v>547</v>
      </c>
      <c r="B125" s="431" t="s">
        <v>548</v>
      </c>
      <c r="C125" s="513">
        <v>7</v>
      </c>
      <c r="D125" s="513">
        <v>35</v>
      </c>
      <c r="E125" s="426">
        <f t="shared" si="17"/>
        <v>42</v>
      </c>
      <c r="F125" s="426">
        <f t="shared" si="18"/>
        <v>35</v>
      </c>
      <c r="G125" s="513">
        <v>5</v>
      </c>
      <c r="H125" s="513">
        <v>4</v>
      </c>
      <c r="I125" s="513">
        <v>25</v>
      </c>
      <c r="J125" s="513">
        <v>1</v>
      </c>
      <c r="K125" s="427">
        <f t="shared" si="19"/>
        <v>7</v>
      </c>
      <c r="L125" s="100"/>
      <c r="M125" s="359"/>
      <c r="N125" s="359"/>
      <c r="O125" s="359"/>
      <c r="P125" s="359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  <c r="AA125" s="360"/>
    </row>
    <row r="126" spans="1:27" x14ac:dyDescent="0.2">
      <c r="A126" s="432" t="s">
        <v>549</v>
      </c>
      <c r="B126" s="431" t="s">
        <v>550</v>
      </c>
      <c r="C126" s="513">
        <v>12</v>
      </c>
      <c r="D126" s="513">
        <v>128</v>
      </c>
      <c r="E126" s="426">
        <f t="shared" si="17"/>
        <v>140</v>
      </c>
      <c r="F126" s="426">
        <f t="shared" si="18"/>
        <v>126</v>
      </c>
      <c r="G126" s="513">
        <v>18</v>
      </c>
      <c r="H126" s="513">
        <v>2</v>
      </c>
      <c r="I126" s="513">
        <v>88</v>
      </c>
      <c r="J126" s="513">
        <v>18</v>
      </c>
      <c r="K126" s="427">
        <f t="shared" si="19"/>
        <v>14</v>
      </c>
      <c r="L126" s="100"/>
      <c r="M126" s="359"/>
      <c r="N126" s="359"/>
      <c r="O126" s="359"/>
      <c r="P126" s="359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</row>
    <row r="127" spans="1:27" x14ac:dyDescent="0.2">
      <c r="A127" s="432" t="s">
        <v>551</v>
      </c>
      <c r="B127" s="431" t="s">
        <v>187</v>
      </c>
      <c r="C127" s="514"/>
      <c r="D127" s="514"/>
      <c r="E127" s="426">
        <f t="shared" si="17"/>
        <v>0</v>
      </c>
      <c r="F127" s="426">
        <f t="shared" si="18"/>
        <v>0</v>
      </c>
      <c r="G127" s="514"/>
      <c r="H127" s="514"/>
      <c r="I127" s="514"/>
      <c r="J127" s="514"/>
      <c r="K127" s="427">
        <f t="shared" si="19"/>
        <v>0</v>
      </c>
      <c r="L127" s="100"/>
      <c r="M127" s="359"/>
      <c r="N127" s="359"/>
      <c r="O127" s="359"/>
      <c r="P127" s="359"/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  <c r="AA127" s="360"/>
    </row>
    <row r="128" spans="1:27" x14ac:dyDescent="0.2">
      <c r="A128" s="432" t="s">
        <v>552</v>
      </c>
      <c r="B128" s="431" t="s">
        <v>553</v>
      </c>
      <c r="C128" s="514"/>
      <c r="D128" s="514"/>
      <c r="E128" s="426">
        <f t="shared" si="17"/>
        <v>0</v>
      </c>
      <c r="F128" s="426">
        <f t="shared" si="18"/>
        <v>0</v>
      </c>
      <c r="G128" s="514"/>
      <c r="H128" s="514"/>
      <c r="I128" s="514"/>
      <c r="J128" s="514"/>
      <c r="K128" s="427">
        <f t="shared" si="19"/>
        <v>0</v>
      </c>
      <c r="L128" s="100"/>
      <c r="M128" s="359"/>
      <c r="N128" s="359"/>
      <c r="O128" s="359"/>
      <c r="P128" s="359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  <c r="AA128" s="360"/>
    </row>
    <row r="129" spans="1:28" x14ac:dyDescent="0.2">
      <c r="A129" s="432" t="s">
        <v>554</v>
      </c>
      <c r="B129" s="431" t="s">
        <v>555</v>
      </c>
      <c r="C129" s="514"/>
      <c r="D129" s="513">
        <v>3</v>
      </c>
      <c r="E129" s="426">
        <f t="shared" si="17"/>
        <v>3</v>
      </c>
      <c r="F129" s="426">
        <f t="shared" si="18"/>
        <v>3</v>
      </c>
      <c r="G129" s="513">
        <v>3</v>
      </c>
      <c r="H129" s="514"/>
      <c r="I129" s="514"/>
      <c r="J129" s="514"/>
      <c r="K129" s="427">
        <f t="shared" si="19"/>
        <v>0</v>
      </c>
      <c r="L129" s="100"/>
      <c r="M129" s="359"/>
      <c r="N129" s="359"/>
      <c r="O129" s="359"/>
      <c r="P129" s="359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  <c r="AA129" s="360"/>
    </row>
    <row r="130" spans="1:28" x14ac:dyDescent="0.2">
      <c r="A130" s="432" t="s">
        <v>556</v>
      </c>
      <c r="B130" s="431" t="s">
        <v>557</v>
      </c>
      <c r="C130" s="514"/>
      <c r="D130" s="514"/>
      <c r="E130" s="426">
        <f t="shared" si="17"/>
        <v>0</v>
      </c>
      <c r="F130" s="426">
        <f t="shared" si="18"/>
        <v>0</v>
      </c>
      <c r="G130" s="514"/>
      <c r="H130" s="514"/>
      <c r="I130" s="514"/>
      <c r="J130" s="514"/>
      <c r="K130" s="427">
        <f t="shared" si="19"/>
        <v>0</v>
      </c>
      <c r="L130" s="100"/>
      <c r="M130" s="359"/>
      <c r="N130" s="359"/>
      <c r="O130" s="359"/>
      <c r="P130" s="359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</row>
    <row r="131" spans="1:28" x14ac:dyDescent="0.2">
      <c r="A131" s="90"/>
      <c r="B131" s="99"/>
      <c r="C131" s="100"/>
      <c r="D131" s="100"/>
      <c r="E131" s="100"/>
      <c r="F131" s="88"/>
      <c r="G131" s="88"/>
      <c r="H131" s="100"/>
      <c r="I131" s="100"/>
      <c r="J131" s="100"/>
      <c r="K131" s="100"/>
      <c r="L131" s="100"/>
      <c r="M131" s="100"/>
      <c r="N131" s="359"/>
      <c r="O131" s="359"/>
      <c r="P131" s="359"/>
      <c r="Q131" s="359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</row>
    <row r="132" spans="1:28" x14ac:dyDescent="0.2">
      <c r="A132" s="92" t="s">
        <v>174</v>
      </c>
      <c r="B132" s="101"/>
      <c r="C132" s="359"/>
      <c r="D132" s="359"/>
      <c r="E132" s="359"/>
      <c r="F132" s="102"/>
      <c r="G132" s="102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</row>
    <row r="133" spans="1:28" x14ac:dyDescent="0.2">
      <c r="A133" s="103"/>
      <c r="B133" s="433"/>
      <c r="C133" s="96" t="s">
        <v>12</v>
      </c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</row>
    <row r="134" spans="1:28" x14ac:dyDescent="0.2">
      <c r="A134" s="95" t="s">
        <v>48</v>
      </c>
      <c r="B134" s="434"/>
      <c r="C134" s="105" t="s">
        <v>175</v>
      </c>
      <c r="D134" s="359"/>
      <c r="E134" s="359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59"/>
      <c r="Q134" s="359"/>
      <c r="R134" s="360"/>
      <c r="S134" s="360"/>
      <c r="T134" s="360"/>
      <c r="U134" s="360"/>
      <c r="V134" s="360"/>
      <c r="W134" s="360"/>
      <c r="X134" s="360"/>
      <c r="Y134" s="360"/>
      <c r="Z134" s="360"/>
      <c r="AA134" s="360"/>
      <c r="AB134" s="360"/>
    </row>
    <row r="135" spans="1:28" x14ac:dyDescent="0.2">
      <c r="A135" s="98" t="s">
        <v>176</v>
      </c>
      <c r="B135" s="435"/>
      <c r="C135" s="513">
        <v>324</v>
      </c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</row>
    <row r="136" spans="1:28" x14ac:dyDescent="0.2">
      <c r="A136" s="98" t="s">
        <v>177</v>
      </c>
      <c r="B136" s="435"/>
      <c r="C136" s="513">
        <v>286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</row>
    <row r="137" spans="1:28" x14ac:dyDescent="0.2">
      <c r="A137" s="98" t="s">
        <v>178</v>
      </c>
      <c r="B137" s="435"/>
      <c r="C137" s="513">
        <v>108</v>
      </c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</row>
    <row r="138" spans="1:28" x14ac:dyDescent="0.2">
      <c r="A138" s="275" t="s">
        <v>177</v>
      </c>
      <c r="B138" s="435"/>
      <c r="C138" s="513">
        <v>83</v>
      </c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</row>
    <row r="139" spans="1:28" x14ac:dyDescent="0.2">
      <c r="A139" s="98" t="s">
        <v>179</v>
      </c>
      <c r="B139" s="435"/>
      <c r="C139" s="513">
        <v>21</v>
      </c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60"/>
      <c r="S139" s="360"/>
      <c r="T139" s="360"/>
      <c r="U139" s="360"/>
      <c r="V139" s="360"/>
      <c r="W139" s="360"/>
      <c r="X139" s="360"/>
      <c r="Y139" s="360"/>
      <c r="Z139" s="360"/>
      <c r="AA139" s="360"/>
      <c r="AB139" s="360"/>
    </row>
    <row r="140" spans="1:28" x14ac:dyDescent="0.2">
      <c r="A140" s="98" t="s">
        <v>180</v>
      </c>
      <c r="B140" s="435"/>
      <c r="C140" s="513">
        <v>2</v>
      </c>
      <c r="D140" s="359"/>
      <c r="E140" s="359"/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60"/>
      <c r="S140" s="360"/>
      <c r="T140" s="360"/>
      <c r="U140" s="360"/>
      <c r="V140" s="360"/>
      <c r="W140" s="360"/>
      <c r="X140" s="360"/>
      <c r="Y140" s="360"/>
      <c r="Z140" s="360"/>
      <c r="AA140" s="360"/>
      <c r="AB140" s="360"/>
    </row>
    <row r="141" spans="1:28" ht="23.25" customHeight="1" x14ac:dyDescent="0.2">
      <c r="A141" s="106" t="s">
        <v>181</v>
      </c>
      <c r="B141" s="435"/>
      <c r="C141" s="513">
        <v>18</v>
      </c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</row>
    <row r="142" spans="1:28" x14ac:dyDescent="0.2">
      <c r="A142" s="98" t="s">
        <v>347</v>
      </c>
      <c r="B142" s="435"/>
      <c r="C142" s="513">
        <v>24</v>
      </c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60"/>
      <c r="S142" s="360"/>
      <c r="T142" s="360"/>
      <c r="U142" s="360"/>
      <c r="V142" s="360"/>
      <c r="W142" s="360"/>
      <c r="X142" s="360"/>
      <c r="Y142" s="360"/>
      <c r="Z142" s="360"/>
      <c r="AA142" s="360"/>
      <c r="AB142" s="360"/>
    </row>
    <row r="143" spans="1:28" x14ac:dyDescent="0.2">
      <c r="A143" s="107" t="s">
        <v>182</v>
      </c>
      <c r="B143" s="101"/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</row>
    <row r="144" spans="1:28" x14ac:dyDescent="0.2">
      <c r="A144" s="98"/>
      <c r="B144" s="433"/>
      <c r="C144" s="96" t="s">
        <v>12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</row>
    <row r="145" spans="1:28" x14ac:dyDescent="0.2">
      <c r="A145" s="95" t="s">
        <v>48</v>
      </c>
      <c r="B145" s="434"/>
      <c r="C145" s="105" t="s">
        <v>175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</row>
    <row r="146" spans="1:28" ht="25.5" customHeight="1" x14ac:dyDescent="0.2">
      <c r="A146" s="104" t="s">
        <v>359</v>
      </c>
      <c r="B146" s="436"/>
      <c r="C146" s="513">
        <v>40</v>
      </c>
      <c r="D146" s="359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581" t="s">
        <v>59</v>
      </c>
      <c r="Q146" s="581"/>
      <c r="R146" s="581"/>
      <c r="S146" s="581"/>
      <c r="T146" s="581"/>
      <c r="U146" s="581"/>
      <c r="V146" s="581"/>
      <c r="W146" s="108"/>
      <c r="X146" s="108"/>
      <c r="Y146" s="360"/>
      <c r="Z146" s="360"/>
      <c r="AA146" s="360"/>
      <c r="AB146" s="360"/>
    </row>
    <row r="147" spans="1:28" ht="12.75" customHeight="1" x14ac:dyDescent="0.2">
      <c r="A147" s="98" t="s">
        <v>183</v>
      </c>
      <c r="B147" s="435"/>
      <c r="C147" s="513">
        <v>29</v>
      </c>
      <c r="D147" s="359"/>
      <c r="E147" s="97"/>
      <c r="F147" s="6"/>
      <c r="G147" s="6"/>
      <c r="H147" s="97"/>
      <c r="I147" s="97"/>
      <c r="J147" s="97"/>
      <c r="K147" s="97"/>
      <c r="L147" s="97"/>
      <c r="M147" s="97"/>
      <c r="N147" s="97"/>
      <c r="O147" s="97"/>
      <c r="P147" s="97" t="s">
        <v>559</v>
      </c>
      <c r="Q147" s="97"/>
      <c r="R147" s="108"/>
      <c r="S147" s="108"/>
      <c r="T147" s="108"/>
      <c r="U147" s="108"/>
      <c r="V147" s="108"/>
      <c r="W147" s="108"/>
      <c r="X147" s="108"/>
      <c r="Y147" s="360"/>
      <c r="Z147" s="360"/>
      <c r="AA147" s="360"/>
      <c r="AB147" s="360"/>
    </row>
    <row r="148" spans="1:28" x14ac:dyDescent="0.2">
      <c r="A148" s="98" t="s">
        <v>184</v>
      </c>
      <c r="B148" s="435"/>
      <c r="C148" s="513">
        <v>7</v>
      </c>
      <c r="D148" s="359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276" t="s">
        <v>693</v>
      </c>
      <c r="Q148" s="97"/>
      <c r="R148" s="108"/>
      <c r="S148" s="108"/>
      <c r="T148" s="108"/>
      <c r="U148" s="108"/>
      <c r="V148" s="108"/>
      <c r="W148" s="108"/>
      <c r="X148" s="108"/>
      <c r="Y148" s="360"/>
      <c r="Z148" s="360"/>
      <c r="AA148" s="360"/>
      <c r="AB148" s="360"/>
    </row>
    <row r="149" spans="1:28" x14ac:dyDescent="0.2">
      <c r="A149" s="98" t="s">
        <v>186</v>
      </c>
      <c r="B149" s="435"/>
      <c r="C149" s="513">
        <v>2</v>
      </c>
      <c r="D149" s="359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108"/>
      <c r="S149" s="108"/>
      <c r="T149" s="108"/>
      <c r="U149" s="108"/>
      <c r="V149" s="108"/>
      <c r="W149" s="108"/>
      <c r="X149" s="108"/>
      <c r="Y149" s="360"/>
      <c r="Z149" s="360"/>
      <c r="AA149" s="360"/>
      <c r="AB149" s="360"/>
    </row>
    <row r="150" spans="1:28" x14ac:dyDescent="0.2">
      <c r="A150" s="98" t="s">
        <v>188</v>
      </c>
      <c r="B150" s="435"/>
      <c r="C150" s="513">
        <v>2</v>
      </c>
      <c r="D150" s="359"/>
      <c r="E150" s="97"/>
      <c r="F150" s="109"/>
      <c r="G150" s="6"/>
      <c r="H150" s="274"/>
      <c r="I150" s="109" t="s">
        <v>717</v>
      </c>
      <c r="J150" s="6"/>
      <c r="K150" s="6"/>
      <c r="L150" s="6"/>
      <c r="M150" s="6"/>
      <c r="N150" s="6"/>
      <c r="O150" s="6"/>
      <c r="P150" s="6"/>
      <c r="Q150" s="6"/>
      <c r="R150" s="6"/>
      <c r="S150" s="109" t="s">
        <v>711</v>
      </c>
      <c r="T150" s="109"/>
      <c r="U150" s="109"/>
      <c r="V150" s="109"/>
      <c r="W150" s="109"/>
      <c r="X150" s="108"/>
      <c r="Y150" s="360"/>
      <c r="Z150" s="360"/>
      <c r="AA150" s="360"/>
      <c r="AB150" s="360"/>
    </row>
    <row r="151" spans="1:28" ht="27" customHeight="1" x14ac:dyDescent="0.2">
      <c r="A151" s="106" t="s">
        <v>360</v>
      </c>
      <c r="B151" s="435"/>
      <c r="C151" s="513">
        <v>6</v>
      </c>
      <c r="D151" s="359"/>
      <c r="E151" s="97"/>
      <c r="F151" s="6"/>
      <c r="G151" s="6"/>
      <c r="H151" s="274"/>
      <c r="I151" s="518" t="s">
        <v>730</v>
      </c>
      <c r="J151" s="6"/>
      <c r="K151" s="6"/>
      <c r="L151" s="6"/>
      <c r="M151" s="6"/>
      <c r="N151" s="6"/>
      <c r="O151" s="6"/>
      <c r="P151" s="6"/>
      <c r="Q151" s="6"/>
      <c r="R151" s="6"/>
      <c r="S151" s="109"/>
      <c r="T151" s="109"/>
      <c r="U151" s="109"/>
      <c r="V151" s="6"/>
      <c r="W151" s="6" t="s">
        <v>712</v>
      </c>
      <c r="X151" s="108"/>
      <c r="Y151" s="360"/>
      <c r="Z151" s="360"/>
      <c r="AA151" s="360"/>
      <c r="AB151" s="360"/>
    </row>
    <row r="152" spans="1:28" x14ac:dyDescent="0.2">
      <c r="A152" s="101"/>
      <c r="B152" s="101"/>
      <c r="C152" s="359"/>
      <c r="D152" s="359"/>
      <c r="E152" s="97"/>
      <c r="F152" s="6"/>
      <c r="G152" s="6"/>
      <c r="H152" s="97"/>
      <c r="I152" s="6" t="s">
        <v>718</v>
      </c>
      <c r="J152" s="518" t="s">
        <v>731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108"/>
      <c r="Y152" s="360"/>
      <c r="Z152" s="360"/>
      <c r="AA152" s="360"/>
      <c r="AB152" s="360"/>
    </row>
    <row r="153" spans="1:28" x14ac:dyDescent="0.2">
      <c r="A153" s="92" t="s">
        <v>190</v>
      </c>
      <c r="B153" s="101"/>
      <c r="C153" s="359"/>
      <c r="D153" s="359"/>
      <c r="E153" s="97"/>
      <c r="F153" s="6"/>
      <c r="G153" s="6"/>
      <c r="H153" s="109"/>
      <c r="I153" s="109"/>
      <c r="J153" s="97"/>
      <c r="K153" s="274"/>
      <c r="L153" s="274"/>
      <c r="M153" s="6"/>
      <c r="N153" s="6"/>
      <c r="O153" s="6"/>
      <c r="P153" s="6"/>
      <c r="Q153" s="6"/>
      <c r="R153" s="6"/>
      <c r="S153" s="109"/>
      <c r="T153" s="109"/>
      <c r="U153" s="109"/>
      <c r="V153" s="109"/>
      <c r="W153" s="109"/>
      <c r="X153" s="108"/>
      <c r="Y153" s="360"/>
      <c r="Z153" s="360"/>
      <c r="AA153" s="360"/>
      <c r="AB153" s="360"/>
    </row>
    <row r="154" spans="1:28" x14ac:dyDescent="0.2">
      <c r="A154" s="98"/>
      <c r="B154" s="433"/>
      <c r="C154" s="96" t="s">
        <v>12</v>
      </c>
      <c r="D154" s="359"/>
      <c r="E154" s="97"/>
      <c r="F154" s="97"/>
      <c r="G154" s="97"/>
      <c r="H154" s="97"/>
      <c r="I154" s="97"/>
      <c r="J154" s="97"/>
      <c r="K154" s="97"/>
      <c r="L154" s="97"/>
      <c r="M154" s="6"/>
      <c r="N154" s="6"/>
      <c r="O154" s="6"/>
      <c r="P154" s="6"/>
      <c r="Q154" s="6"/>
      <c r="R154" s="6"/>
      <c r="S154" s="109" t="s">
        <v>189</v>
      </c>
      <c r="T154" s="109"/>
      <c r="U154" s="109"/>
      <c r="V154" s="109"/>
      <c r="W154" s="109"/>
      <c r="X154" s="108"/>
      <c r="Y154" s="360"/>
      <c r="Z154" s="360"/>
      <c r="AA154" s="360"/>
      <c r="AB154" s="360"/>
    </row>
    <row r="155" spans="1:28" x14ac:dyDescent="0.2">
      <c r="A155" s="95" t="s">
        <v>48</v>
      </c>
      <c r="B155" s="434"/>
      <c r="C155" s="105" t="s">
        <v>175</v>
      </c>
      <c r="D155" s="359"/>
      <c r="E155" s="97"/>
      <c r="F155" s="94"/>
      <c r="G155" s="109"/>
      <c r="H155" s="109"/>
      <c r="I155" s="109"/>
      <c r="J155" s="109"/>
      <c r="K155" s="274"/>
      <c r="L155" s="274"/>
      <c r="M155" s="6"/>
      <c r="N155" s="6"/>
      <c r="O155" s="6"/>
      <c r="P155" s="6"/>
      <c r="Q155" s="6"/>
      <c r="R155" s="6"/>
      <c r="S155" s="109"/>
      <c r="T155" s="109"/>
      <c r="U155" s="109"/>
      <c r="V155" s="6"/>
      <c r="W155" s="109"/>
      <c r="X155" s="6" t="s">
        <v>715</v>
      </c>
      <c r="Y155" s="360"/>
      <c r="Z155" s="360"/>
      <c r="AA155" s="360"/>
      <c r="AB155" s="360"/>
    </row>
    <row r="156" spans="1:28" x14ac:dyDescent="0.2">
      <c r="A156" s="98" t="s">
        <v>191</v>
      </c>
      <c r="B156" s="435"/>
      <c r="C156" s="152">
        <v>3681</v>
      </c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</row>
    <row r="157" spans="1:28" x14ac:dyDescent="0.2">
      <c r="A157" s="98" t="s">
        <v>193</v>
      </c>
      <c r="B157" s="435"/>
      <c r="C157" s="152">
        <v>1071</v>
      </c>
      <c r="D157" s="359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</row>
    <row r="158" spans="1:28" x14ac:dyDescent="0.2">
      <c r="A158" s="90"/>
      <c r="B158" s="99"/>
      <c r="C158" s="100"/>
      <c r="D158" s="359"/>
      <c r="E158" s="359"/>
      <c r="F158" s="359"/>
      <c r="G158" s="359"/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</row>
    <row r="159" spans="1:28" x14ac:dyDescent="0.2">
      <c r="A159" s="92" t="s">
        <v>194</v>
      </c>
      <c r="B159" s="101"/>
      <c r="C159" s="359"/>
      <c r="D159" s="359"/>
      <c r="E159" s="359"/>
      <c r="F159" s="359"/>
      <c r="G159" s="359"/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</row>
    <row r="160" spans="1:28" x14ac:dyDescent="0.2">
      <c r="A160" s="98" t="s">
        <v>195</v>
      </c>
      <c r="B160" s="436"/>
      <c r="C160" s="96" t="s">
        <v>12</v>
      </c>
      <c r="D160" s="359"/>
      <c r="E160" s="359"/>
      <c r="F160" s="88"/>
      <c r="G160" s="88"/>
      <c r="H160" s="653"/>
      <c r="I160" s="653"/>
      <c r="J160" s="653"/>
      <c r="K160" s="364"/>
      <c r="L160" s="682"/>
      <c r="M160" s="682"/>
      <c r="N160" s="653"/>
      <c r="O160" s="653"/>
      <c r="P160" s="653"/>
      <c r="Q160" s="653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</row>
    <row r="161" spans="1:28" x14ac:dyDescent="0.2">
      <c r="A161" s="98" t="s">
        <v>196</v>
      </c>
      <c r="B161" s="436"/>
      <c r="C161" s="513">
        <v>26</v>
      </c>
      <c r="D161" s="359"/>
      <c r="E161" s="359"/>
      <c r="F161" s="88"/>
      <c r="G161" s="88"/>
      <c r="H161" s="363"/>
      <c r="I161" s="363"/>
      <c r="J161" s="363"/>
      <c r="K161" s="364"/>
      <c r="L161" s="362"/>
      <c r="M161" s="362"/>
      <c r="N161" s="363"/>
      <c r="O161" s="363"/>
      <c r="P161" s="363"/>
      <c r="Q161" s="363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</row>
    <row r="162" spans="1:28" ht="12.75" customHeight="1" x14ac:dyDescent="0.2">
      <c r="A162" s="106" t="s">
        <v>197</v>
      </c>
      <c r="B162" s="436"/>
      <c r="C162" s="514"/>
      <c r="D162" s="359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</row>
    <row r="163" spans="1:28" ht="24" customHeight="1" x14ac:dyDescent="0.2">
      <c r="A163" s="106" t="s">
        <v>198</v>
      </c>
      <c r="B163" s="436"/>
      <c r="C163" s="514"/>
      <c r="D163" s="359"/>
      <c r="E163" s="359"/>
      <c r="F163" s="359"/>
      <c r="G163" s="359"/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</row>
    <row r="164" spans="1:28" ht="12.75" customHeight="1" x14ac:dyDescent="0.2">
      <c r="A164" s="106" t="s">
        <v>199</v>
      </c>
      <c r="B164" s="436"/>
      <c r="C164" s="513">
        <v>11</v>
      </c>
      <c r="D164" s="359"/>
      <c r="E164" s="359"/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</row>
    <row r="165" spans="1:28" x14ac:dyDescent="0.2">
      <c r="A165" s="88"/>
      <c r="B165" s="88"/>
      <c r="C165" s="359"/>
      <c r="D165" s="359"/>
      <c r="E165" s="359"/>
      <c r="F165" s="359"/>
      <c r="G165" s="35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</row>
    <row r="166" spans="1:28" s="6" customFormat="1" x14ac:dyDescent="0.2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spans="1:28" s="6" customFormat="1" x14ac:dyDescent="0.2">
      <c r="A167" s="94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spans="1:28" s="6" customFormat="1" x14ac:dyDescent="0.2">
      <c r="A168" s="94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1:28" s="6" customFormat="1" x14ac:dyDescent="0.2">
      <c r="A169" s="94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spans="1:28" s="6" customFormat="1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</row>
    <row r="171" spans="1:28" s="6" customFormat="1" x14ac:dyDescent="0.2">
      <c r="A171" s="94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1:28" s="6" customFormat="1" x14ac:dyDescent="0.2"/>
    <row r="173" spans="1:28" s="6" customFormat="1" x14ac:dyDescent="0.2"/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</sheetData>
  <sheetProtection password="D259" sheet="1" objects="1" scenarios="1" formatColumns="0" formatRows="0"/>
  <mergeCells count="55"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06:J106"/>
    <mergeCell ref="D3:G3"/>
    <mergeCell ref="F5:F8"/>
    <mergeCell ref="G5:G8"/>
    <mergeCell ref="T4:T8"/>
    <mergeCell ref="N5:N8"/>
    <mergeCell ref="T1:V1"/>
    <mergeCell ref="P146:V146"/>
    <mergeCell ref="P5:P8"/>
    <mergeCell ref="R3:R8"/>
    <mergeCell ref="S3:S8"/>
    <mergeCell ref="T3:U3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</mergeCells>
  <hyperlinks>
    <hyperlink ref="T1:U1" location="'Списък Приложения'!A1" display="НАЗАД"/>
  </hyperlinks>
  <printOptions horizontalCentered="1"/>
  <pageMargins left="0" right="0" top="0.48" bottom="0" header="0" footer="0"/>
  <pageSetup paperSize="9" scale="58" fitToHeight="0" orientation="landscape" horizontalDpi="300" verticalDpi="30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4"/>
  <sheetViews>
    <sheetView topLeftCell="U1" zoomScaleNormal="100" workbookViewId="0">
      <selection activeCell="H61" sqref="H61"/>
    </sheetView>
  </sheetViews>
  <sheetFormatPr defaultRowHeight="12.75" x14ac:dyDescent="0.2"/>
  <cols>
    <col min="1" max="1" width="4.28515625" customWidth="1"/>
    <col min="2" max="2" width="29.425781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6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6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2" t="s">
        <v>722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32" t="s">
        <v>256</v>
      </c>
      <c r="T1" s="73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</row>
    <row r="2" spans="1:51" x14ac:dyDescent="0.2">
      <c r="C2" s="112" t="s">
        <v>723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732"/>
      <c r="T2" s="73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</row>
    <row r="3" spans="1:51" ht="13.5" thickBot="1" x14ac:dyDescent="0.25">
      <c r="K3" s="110"/>
      <c r="O3" s="110"/>
    </row>
    <row r="4" spans="1:51" ht="13.5" customHeight="1" thickBot="1" x14ac:dyDescent="0.25">
      <c r="A4" s="745" t="s">
        <v>201</v>
      </c>
      <c r="B4" s="715" t="s">
        <v>219</v>
      </c>
      <c r="C4" s="749" t="s">
        <v>220</v>
      </c>
      <c r="D4" s="726" t="s">
        <v>221</v>
      </c>
      <c r="E4" s="727"/>
      <c r="F4" s="727"/>
      <c r="G4" s="727"/>
      <c r="H4" s="727"/>
      <c r="I4" s="728"/>
      <c r="J4" s="729" t="s">
        <v>222</v>
      </c>
      <c r="K4" s="730"/>
      <c r="L4" s="730"/>
      <c r="M4" s="730"/>
      <c r="N4" s="730"/>
      <c r="O4" s="752"/>
      <c r="P4" s="733" t="s">
        <v>223</v>
      </c>
      <c r="Q4" s="734"/>
      <c r="R4" s="734"/>
      <c r="S4" s="734"/>
      <c r="T4" s="734"/>
      <c r="U4" s="735"/>
      <c r="V4" s="739" t="s">
        <v>224</v>
      </c>
      <c r="W4" s="740"/>
      <c r="X4" s="740"/>
      <c r="Y4" s="740"/>
      <c r="Z4" s="740"/>
      <c r="AA4" s="741"/>
      <c r="AB4" s="729" t="s">
        <v>225</v>
      </c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11" t="s">
        <v>226</v>
      </c>
      <c r="AO4" s="712"/>
      <c r="AP4" s="712"/>
      <c r="AQ4" s="712"/>
      <c r="AR4" s="712"/>
      <c r="AS4" s="713"/>
      <c r="AT4" s="714" t="s">
        <v>227</v>
      </c>
      <c r="AU4" s="715"/>
      <c r="AV4" s="715"/>
      <c r="AW4" s="715"/>
      <c r="AX4" s="715"/>
      <c r="AY4" s="716"/>
    </row>
    <row r="5" spans="1:51" ht="33.75" customHeight="1" x14ac:dyDescent="0.2">
      <c r="A5" s="746"/>
      <c r="B5" s="748"/>
      <c r="C5" s="750"/>
      <c r="D5" s="720"/>
      <c r="E5" s="721"/>
      <c r="F5" s="721"/>
      <c r="G5" s="721"/>
      <c r="H5" s="721"/>
      <c r="I5" s="722"/>
      <c r="J5" s="753"/>
      <c r="K5" s="754"/>
      <c r="L5" s="754"/>
      <c r="M5" s="754"/>
      <c r="N5" s="754"/>
      <c r="O5" s="755"/>
      <c r="P5" s="736"/>
      <c r="Q5" s="737"/>
      <c r="R5" s="737"/>
      <c r="S5" s="737"/>
      <c r="T5" s="737"/>
      <c r="U5" s="738"/>
      <c r="V5" s="742"/>
      <c r="W5" s="743"/>
      <c r="X5" s="743"/>
      <c r="Y5" s="743"/>
      <c r="Z5" s="743"/>
      <c r="AA5" s="744"/>
      <c r="AB5" s="726" t="s">
        <v>228</v>
      </c>
      <c r="AC5" s="727"/>
      <c r="AD5" s="727"/>
      <c r="AE5" s="727"/>
      <c r="AF5" s="727"/>
      <c r="AG5" s="728"/>
      <c r="AH5" s="726" t="s">
        <v>172</v>
      </c>
      <c r="AI5" s="727"/>
      <c r="AJ5" s="727"/>
      <c r="AK5" s="727"/>
      <c r="AL5" s="727"/>
      <c r="AM5" s="728"/>
      <c r="AN5" s="720" t="s">
        <v>229</v>
      </c>
      <c r="AO5" s="721"/>
      <c r="AP5" s="721"/>
      <c r="AQ5" s="721"/>
      <c r="AR5" s="721"/>
      <c r="AS5" s="722"/>
      <c r="AT5" s="717"/>
      <c r="AU5" s="718"/>
      <c r="AV5" s="718"/>
      <c r="AW5" s="718"/>
      <c r="AX5" s="718"/>
      <c r="AY5" s="719"/>
    </row>
    <row r="6" spans="1:51" ht="12.75" customHeight="1" x14ac:dyDescent="0.2">
      <c r="A6" s="746"/>
      <c r="B6" s="748"/>
      <c r="C6" s="750"/>
      <c r="D6" s="723" t="s">
        <v>230</v>
      </c>
      <c r="E6" s="724" t="s">
        <v>231</v>
      </c>
      <c r="F6" s="724"/>
      <c r="G6" s="724"/>
      <c r="H6" s="724"/>
      <c r="I6" s="725"/>
      <c r="J6" s="723" t="s">
        <v>230</v>
      </c>
      <c r="K6" s="724" t="s">
        <v>231</v>
      </c>
      <c r="L6" s="724"/>
      <c r="M6" s="724"/>
      <c r="N6" s="724"/>
      <c r="O6" s="725"/>
      <c r="P6" s="723" t="s">
        <v>230</v>
      </c>
      <c r="Q6" s="724" t="s">
        <v>231</v>
      </c>
      <c r="R6" s="724"/>
      <c r="S6" s="724"/>
      <c r="T6" s="724"/>
      <c r="U6" s="725"/>
      <c r="V6" s="723" t="s">
        <v>230</v>
      </c>
      <c r="W6" s="724" t="s">
        <v>231</v>
      </c>
      <c r="X6" s="724"/>
      <c r="Y6" s="724"/>
      <c r="Z6" s="724"/>
      <c r="AA6" s="725"/>
      <c r="AB6" s="723" t="s">
        <v>230</v>
      </c>
      <c r="AC6" s="724" t="s">
        <v>231</v>
      </c>
      <c r="AD6" s="724"/>
      <c r="AE6" s="724"/>
      <c r="AF6" s="724"/>
      <c r="AG6" s="725"/>
      <c r="AH6" s="723" t="s">
        <v>230</v>
      </c>
      <c r="AI6" s="724" t="s">
        <v>231</v>
      </c>
      <c r="AJ6" s="724"/>
      <c r="AK6" s="724"/>
      <c r="AL6" s="724"/>
      <c r="AM6" s="725"/>
      <c r="AN6" s="723" t="s">
        <v>230</v>
      </c>
      <c r="AO6" s="724" t="s">
        <v>231</v>
      </c>
      <c r="AP6" s="724"/>
      <c r="AQ6" s="724"/>
      <c r="AR6" s="724"/>
      <c r="AS6" s="725"/>
      <c r="AT6" s="723" t="s">
        <v>230</v>
      </c>
      <c r="AU6" s="724" t="s">
        <v>231</v>
      </c>
      <c r="AV6" s="724"/>
      <c r="AW6" s="724"/>
      <c r="AX6" s="724"/>
      <c r="AY6" s="725"/>
    </row>
    <row r="7" spans="1:51" ht="24" customHeight="1" thickBot="1" x14ac:dyDescent="0.25">
      <c r="A7" s="747"/>
      <c r="B7" s="718"/>
      <c r="C7" s="751"/>
      <c r="D7" s="723"/>
      <c r="E7" s="135" t="s">
        <v>232</v>
      </c>
      <c r="F7" s="78" t="s">
        <v>233</v>
      </c>
      <c r="G7" s="78" t="s">
        <v>234</v>
      </c>
      <c r="H7" s="78" t="s">
        <v>235</v>
      </c>
      <c r="I7" s="136" t="s">
        <v>236</v>
      </c>
      <c r="J7" s="723"/>
      <c r="K7" s="135" t="s">
        <v>232</v>
      </c>
      <c r="L7" s="78" t="s">
        <v>233</v>
      </c>
      <c r="M7" s="78" t="s">
        <v>234</v>
      </c>
      <c r="N7" s="78" t="s">
        <v>235</v>
      </c>
      <c r="O7" s="136" t="s">
        <v>236</v>
      </c>
      <c r="P7" s="723"/>
      <c r="Q7" s="135" t="s">
        <v>232</v>
      </c>
      <c r="R7" s="78" t="s">
        <v>233</v>
      </c>
      <c r="S7" s="78" t="s">
        <v>234</v>
      </c>
      <c r="T7" s="78" t="s">
        <v>235</v>
      </c>
      <c r="U7" s="136" t="s">
        <v>236</v>
      </c>
      <c r="V7" s="723"/>
      <c r="W7" s="135" t="s">
        <v>232</v>
      </c>
      <c r="X7" s="78" t="s">
        <v>233</v>
      </c>
      <c r="Y7" s="78" t="s">
        <v>234</v>
      </c>
      <c r="Z7" s="78" t="s">
        <v>235</v>
      </c>
      <c r="AA7" s="136" t="s">
        <v>236</v>
      </c>
      <c r="AB7" s="723"/>
      <c r="AC7" s="135" t="s">
        <v>232</v>
      </c>
      <c r="AD7" s="78" t="s">
        <v>233</v>
      </c>
      <c r="AE7" s="78" t="s">
        <v>234</v>
      </c>
      <c r="AF7" s="78" t="s">
        <v>235</v>
      </c>
      <c r="AG7" s="136" t="s">
        <v>236</v>
      </c>
      <c r="AH7" s="723"/>
      <c r="AI7" s="135" t="s">
        <v>232</v>
      </c>
      <c r="AJ7" s="78" t="s">
        <v>233</v>
      </c>
      <c r="AK7" s="78" t="s">
        <v>234</v>
      </c>
      <c r="AL7" s="78" t="s">
        <v>235</v>
      </c>
      <c r="AM7" s="136" t="s">
        <v>236</v>
      </c>
      <c r="AN7" s="723"/>
      <c r="AO7" s="135" t="s">
        <v>232</v>
      </c>
      <c r="AP7" s="78" t="s">
        <v>233</v>
      </c>
      <c r="AQ7" s="78" t="s">
        <v>234</v>
      </c>
      <c r="AR7" s="78" t="s">
        <v>235</v>
      </c>
      <c r="AS7" s="136" t="s">
        <v>236</v>
      </c>
      <c r="AT7" s="723"/>
      <c r="AU7" s="135" t="s">
        <v>232</v>
      </c>
      <c r="AV7" s="78" t="s">
        <v>233</v>
      </c>
      <c r="AW7" s="78" t="s">
        <v>234</v>
      </c>
      <c r="AX7" s="78" t="s">
        <v>235</v>
      </c>
      <c r="AY7" s="136" t="s">
        <v>236</v>
      </c>
    </row>
    <row r="8" spans="1:51" s="499" customFormat="1" x14ac:dyDescent="0.2">
      <c r="A8" s="535"/>
      <c r="B8" s="536" t="s">
        <v>215</v>
      </c>
      <c r="C8" s="537"/>
      <c r="D8" s="498">
        <f>E8+F8+G8+H8+I8</f>
        <v>226</v>
      </c>
      <c r="E8" s="506">
        <f>SUM(E9:E55)</f>
        <v>21</v>
      </c>
      <c r="F8" s="506">
        <f>SUM(F9:F55)</f>
        <v>4</v>
      </c>
      <c r="G8" s="506">
        <f>SUM(G9:G55)</f>
        <v>9</v>
      </c>
      <c r="H8" s="506">
        <f>SUM(H9:H55)</f>
        <v>2</v>
      </c>
      <c r="I8" s="507">
        <f>SUM(I9:I55)</f>
        <v>190</v>
      </c>
      <c r="J8" s="498">
        <f>K8+L8+M8+N8+O8</f>
        <v>2826</v>
      </c>
      <c r="K8" s="506">
        <f>SUM(K9:K55)</f>
        <v>216</v>
      </c>
      <c r="L8" s="506">
        <f>SUM(L9:L55)</f>
        <v>27</v>
      </c>
      <c r="M8" s="506">
        <f>SUM(M9:M55)</f>
        <v>66</v>
      </c>
      <c r="N8" s="506">
        <f>SUM(N9:N55)</f>
        <v>1926</v>
      </c>
      <c r="O8" s="507">
        <f>SUM(O9:O55)</f>
        <v>591</v>
      </c>
      <c r="P8" s="498">
        <f>Q8+R8+S8+T8+U8</f>
        <v>3052</v>
      </c>
      <c r="Q8" s="506">
        <f>SUM(Q9:Q55)</f>
        <v>237</v>
      </c>
      <c r="R8" s="506">
        <f>SUM(R9:R55)</f>
        <v>31</v>
      </c>
      <c r="S8" s="506">
        <f>SUM(S9:S55)</f>
        <v>75</v>
      </c>
      <c r="T8" s="506">
        <f>SUM(T9:T55)</f>
        <v>1928</v>
      </c>
      <c r="U8" s="507">
        <f>SUM(U9:U55)</f>
        <v>781</v>
      </c>
      <c r="V8" s="498">
        <f>W8+X8+Y8+Z8+AA8</f>
        <v>2879</v>
      </c>
      <c r="W8" s="506">
        <f>SUM(W9:W55)</f>
        <v>216</v>
      </c>
      <c r="X8" s="506">
        <f>SUM(X9:X55)</f>
        <v>20</v>
      </c>
      <c r="Y8" s="506">
        <f>SUM(Y9:Y55)</f>
        <v>71</v>
      </c>
      <c r="Z8" s="506">
        <f>SUM(Z9:Z55)</f>
        <v>1924</v>
      </c>
      <c r="AA8" s="507">
        <f>SUM(AA9:AA55)</f>
        <v>648</v>
      </c>
      <c r="AB8" s="498">
        <f>AC8+AD8+AE8+AF8+AG8</f>
        <v>2606</v>
      </c>
      <c r="AC8" s="506">
        <f>SUM(AC9:AC55)</f>
        <v>33</v>
      </c>
      <c r="AD8" s="506">
        <f>SUM(AD9:AD55)</f>
        <v>4</v>
      </c>
      <c r="AE8" s="506">
        <f>SUM(AE9:AE55)</f>
        <v>64</v>
      </c>
      <c r="AF8" s="506">
        <f>SUM(AF9:AF55)</f>
        <v>1903</v>
      </c>
      <c r="AG8" s="507">
        <f>SUM(AG9:AG55)</f>
        <v>602</v>
      </c>
      <c r="AH8" s="498">
        <f>AI8+AJ8+AK8+AL8+AM8</f>
        <v>273</v>
      </c>
      <c r="AI8" s="506">
        <f>SUM(AI9:AI55)</f>
        <v>183</v>
      </c>
      <c r="AJ8" s="506">
        <f>SUM(AJ9:AJ55)</f>
        <v>16</v>
      </c>
      <c r="AK8" s="506">
        <f>SUM(AK9:AK55)</f>
        <v>7</v>
      </c>
      <c r="AL8" s="506">
        <f>SUM(AL9:AL55)</f>
        <v>21</v>
      </c>
      <c r="AM8" s="507">
        <f>SUM(AM9:AM55)</f>
        <v>46</v>
      </c>
      <c r="AN8" s="498">
        <f>AO8+AP8+AQ8+AR8+AS8</f>
        <v>2718</v>
      </c>
      <c r="AO8" s="506">
        <f>SUM(AO9:AO55)</f>
        <v>197</v>
      </c>
      <c r="AP8" s="506">
        <f>SUM(AP9:AP55)</f>
        <v>11</v>
      </c>
      <c r="AQ8" s="506">
        <f>SUM(AQ9:AQ55)</f>
        <v>64</v>
      </c>
      <c r="AR8" s="506">
        <f>SUM(AR9:AR55)</f>
        <v>1923</v>
      </c>
      <c r="AS8" s="507">
        <f>SUM(AS9:AS55)</f>
        <v>523</v>
      </c>
      <c r="AT8" s="498">
        <f>AU8+AV8+AW8+AX8+AY8</f>
        <v>173</v>
      </c>
      <c r="AU8" s="506">
        <f>SUM(AU9:AU55)</f>
        <v>21</v>
      </c>
      <c r="AV8" s="506">
        <f>SUM(AV9:AV55)</f>
        <v>11</v>
      </c>
      <c r="AW8" s="506">
        <f>SUM(AW9:AW55)</f>
        <v>4</v>
      </c>
      <c r="AX8" s="506">
        <f>SUM(AX9:AX55)</f>
        <v>4</v>
      </c>
      <c r="AY8" s="507">
        <f>SUM(AY9:AY55)</f>
        <v>133</v>
      </c>
    </row>
    <row r="9" spans="1:51" s="499" customFormat="1" x14ac:dyDescent="0.2">
      <c r="A9" s="503"/>
      <c r="B9" s="497" t="s">
        <v>695</v>
      </c>
      <c r="C9" s="503"/>
      <c r="D9" s="498">
        <f t="shared" ref="D9:D55" si="0">E9+F9+G9+H9+I9</f>
        <v>23</v>
      </c>
      <c r="E9" s="496">
        <v>2</v>
      </c>
      <c r="F9" s="496">
        <v>1</v>
      </c>
      <c r="G9" s="497"/>
      <c r="H9" s="497"/>
      <c r="I9" s="496">
        <v>20</v>
      </c>
      <c r="J9" s="498">
        <f t="shared" ref="J9:J55" si="1">K9+L9+M9+N9+O9</f>
        <v>569</v>
      </c>
      <c r="K9" s="496">
        <v>36</v>
      </c>
      <c r="L9" s="496">
        <v>6</v>
      </c>
      <c r="M9" s="496">
        <v>12</v>
      </c>
      <c r="N9" s="496">
        <v>413</v>
      </c>
      <c r="O9" s="496">
        <v>102</v>
      </c>
      <c r="P9" s="498">
        <f>Q9+R9+S9+T9+U9</f>
        <v>592</v>
      </c>
      <c r="Q9" s="509">
        <f>E9+K9</f>
        <v>38</v>
      </c>
      <c r="R9" s="509">
        <f t="shared" ref="R9:U47" si="2">F9+L9</f>
        <v>7</v>
      </c>
      <c r="S9" s="509">
        <f t="shared" si="2"/>
        <v>12</v>
      </c>
      <c r="T9" s="509">
        <f t="shared" si="2"/>
        <v>413</v>
      </c>
      <c r="U9" s="510">
        <f t="shared" si="2"/>
        <v>122</v>
      </c>
      <c r="V9" s="498">
        <f t="shared" ref="V9:V55" si="3">W9+X9+Y9+Z9+AA9</f>
        <v>568</v>
      </c>
      <c r="W9" s="509">
        <f>AC9+AI9</f>
        <v>36</v>
      </c>
      <c r="X9" s="509">
        <f>AD9+AJ9</f>
        <v>3</v>
      </c>
      <c r="Y9" s="509">
        <f>AE9+AK9</f>
        <v>12</v>
      </c>
      <c r="Z9" s="509">
        <f>AF9+AL9</f>
        <v>413</v>
      </c>
      <c r="AA9" s="510">
        <f>AG9+AM9</f>
        <v>104</v>
      </c>
      <c r="AB9" s="498">
        <f t="shared" ref="AB9:AB55" si="4">AC9+AD9+AE9+AF9+AG9</f>
        <v>520</v>
      </c>
      <c r="AC9" s="496">
        <v>3</v>
      </c>
      <c r="AD9" s="497"/>
      <c r="AE9" s="496">
        <v>11</v>
      </c>
      <c r="AF9" s="496">
        <v>406</v>
      </c>
      <c r="AG9" s="496">
        <v>100</v>
      </c>
      <c r="AH9" s="498">
        <f t="shared" ref="AH9:AH55" si="5">AI9+AJ9+AK9+AL9+AM9</f>
        <v>48</v>
      </c>
      <c r="AI9" s="496">
        <v>33</v>
      </c>
      <c r="AJ9" s="496">
        <v>3</v>
      </c>
      <c r="AK9" s="496">
        <v>1</v>
      </c>
      <c r="AL9" s="496">
        <v>7</v>
      </c>
      <c r="AM9" s="496">
        <v>4</v>
      </c>
      <c r="AN9" s="498">
        <f t="shared" ref="AN9:AN55" si="6">AO9+AP9+AQ9+AR9+AS9</f>
        <v>558</v>
      </c>
      <c r="AO9" s="496">
        <v>33</v>
      </c>
      <c r="AP9" s="496">
        <v>3</v>
      </c>
      <c r="AQ9" s="496">
        <v>12</v>
      </c>
      <c r="AR9" s="496">
        <v>413</v>
      </c>
      <c r="AS9" s="496">
        <v>97</v>
      </c>
      <c r="AT9" s="498">
        <f t="shared" ref="AT9:AT55" si="7">AU9+AV9+AW9+AX9+AY9</f>
        <v>24</v>
      </c>
      <c r="AU9" s="509">
        <f>Q9-W9</f>
        <v>2</v>
      </c>
      <c r="AV9" s="509">
        <f>R9-X9</f>
        <v>4</v>
      </c>
      <c r="AW9" s="509">
        <f>S9-Y9</f>
        <v>0</v>
      </c>
      <c r="AX9" s="509">
        <f>T9-Z9</f>
        <v>0</v>
      </c>
      <c r="AY9" s="510">
        <f>U9-AA9</f>
        <v>18</v>
      </c>
    </row>
    <row r="10" spans="1:51" s="499" customFormat="1" x14ac:dyDescent="0.2">
      <c r="A10" s="503"/>
      <c r="B10" s="497" t="s">
        <v>696</v>
      </c>
      <c r="C10" s="503"/>
      <c r="D10" s="498">
        <f t="shared" si="0"/>
        <v>24</v>
      </c>
      <c r="E10" s="496">
        <v>2</v>
      </c>
      <c r="F10" s="497"/>
      <c r="G10" s="496">
        <v>1</v>
      </c>
      <c r="H10" s="496">
        <v>1</v>
      </c>
      <c r="I10" s="496">
        <v>20</v>
      </c>
      <c r="J10" s="498">
        <f t="shared" si="1"/>
        <v>423</v>
      </c>
      <c r="K10" s="496">
        <v>26</v>
      </c>
      <c r="L10" s="496">
        <v>3</v>
      </c>
      <c r="M10" s="496">
        <v>9</v>
      </c>
      <c r="N10" s="496">
        <v>311</v>
      </c>
      <c r="O10" s="496">
        <v>74</v>
      </c>
      <c r="P10" s="498">
        <f t="shared" ref="P10:P55" si="8">Q10+R10+S10+T10+U10</f>
        <v>447</v>
      </c>
      <c r="Q10" s="509">
        <f t="shared" ref="Q10:Q55" si="9">E10+K10</f>
        <v>28</v>
      </c>
      <c r="R10" s="509">
        <f t="shared" si="2"/>
        <v>3</v>
      </c>
      <c r="S10" s="509">
        <f t="shared" si="2"/>
        <v>10</v>
      </c>
      <c r="T10" s="509">
        <f t="shared" si="2"/>
        <v>312</v>
      </c>
      <c r="U10" s="510">
        <f t="shared" si="2"/>
        <v>94</v>
      </c>
      <c r="V10" s="498">
        <f t="shared" si="3"/>
        <v>432</v>
      </c>
      <c r="W10" s="509">
        <f>AC10+AI10</f>
        <v>24</v>
      </c>
      <c r="X10" s="509">
        <f t="shared" ref="W10:AA55" si="10">AD10+AJ10</f>
        <v>2</v>
      </c>
      <c r="Y10" s="509">
        <f t="shared" si="10"/>
        <v>9</v>
      </c>
      <c r="Z10" s="509">
        <f t="shared" si="10"/>
        <v>312</v>
      </c>
      <c r="AA10" s="510">
        <f t="shared" si="10"/>
        <v>85</v>
      </c>
      <c r="AB10" s="498">
        <f t="shared" si="4"/>
        <v>395</v>
      </c>
      <c r="AC10" s="496">
        <v>5</v>
      </c>
      <c r="AD10" s="497"/>
      <c r="AE10" s="496">
        <v>8</v>
      </c>
      <c r="AF10" s="496">
        <v>307</v>
      </c>
      <c r="AG10" s="496">
        <v>75</v>
      </c>
      <c r="AH10" s="498">
        <f t="shared" si="5"/>
        <v>37</v>
      </c>
      <c r="AI10" s="496">
        <v>19</v>
      </c>
      <c r="AJ10" s="496">
        <v>2</v>
      </c>
      <c r="AK10" s="496">
        <v>1</v>
      </c>
      <c r="AL10" s="496">
        <v>5</v>
      </c>
      <c r="AM10" s="496">
        <v>10</v>
      </c>
      <c r="AN10" s="498">
        <f t="shared" si="6"/>
        <v>425</v>
      </c>
      <c r="AO10" s="496">
        <v>22</v>
      </c>
      <c r="AP10" s="496">
        <v>1</v>
      </c>
      <c r="AQ10" s="496">
        <v>9</v>
      </c>
      <c r="AR10" s="496">
        <v>311</v>
      </c>
      <c r="AS10" s="496">
        <v>82</v>
      </c>
      <c r="AT10" s="498">
        <f t="shared" si="7"/>
        <v>15</v>
      </c>
      <c r="AU10" s="509">
        <f t="shared" ref="AU10:AY55" si="11">Q10-W10</f>
        <v>4</v>
      </c>
      <c r="AV10" s="509">
        <f t="shared" si="11"/>
        <v>1</v>
      </c>
      <c r="AW10" s="509">
        <f t="shared" si="11"/>
        <v>1</v>
      </c>
      <c r="AX10" s="509">
        <f t="shared" si="11"/>
        <v>0</v>
      </c>
      <c r="AY10" s="510">
        <f t="shared" si="11"/>
        <v>9</v>
      </c>
    </row>
    <row r="11" spans="1:51" s="499" customFormat="1" ht="25.5" x14ac:dyDescent="0.2">
      <c r="A11" s="503"/>
      <c r="B11" s="497" t="s">
        <v>697</v>
      </c>
      <c r="C11" s="503"/>
      <c r="D11" s="498">
        <f t="shared" si="0"/>
        <v>31</v>
      </c>
      <c r="E11" s="496">
        <v>3</v>
      </c>
      <c r="F11" s="496">
        <v>1</v>
      </c>
      <c r="G11" s="497"/>
      <c r="H11" s="497"/>
      <c r="I11" s="496">
        <v>27</v>
      </c>
      <c r="J11" s="498">
        <f t="shared" si="1"/>
        <v>328</v>
      </c>
      <c r="K11" s="496">
        <v>37</v>
      </c>
      <c r="L11" s="496">
        <v>4</v>
      </c>
      <c r="M11" s="496">
        <v>11</v>
      </c>
      <c r="N11" s="496">
        <v>173</v>
      </c>
      <c r="O11" s="496">
        <v>103</v>
      </c>
      <c r="P11" s="498">
        <f t="shared" si="8"/>
        <v>359</v>
      </c>
      <c r="Q11" s="509">
        <f t="shared" si="9"/>
        <v>40</v>
      </c>
      <c r="R11" s="509">
        <f t="shared" si="2"/>
        <v>5</v>
      </c>
      <c r="S11" s="509">
        <f t="shared" si="2"/>
        <v>11</v>
      </c>
      <c r="T11" s="509">
        <f t="shared" si="2"/>
        <v>173</v>
      </c>
      <c r="U11" s="510">
        <f t="shared" si="2"/>
        <v>130</v>
      </c>
      <c r="V11" s="498">
        <f>W11+X11+Y11+Z11+AA11</f>
        <v>337</v>
      </c>
      <c r="W11" s="509">
        <f t="shared" si="10"/>
        <v>38</v>
      </c>
      <c r="X11" s="509">
        <f t="shared" si="10"/>
        <v>1</v>
      </c>
      <c r="Y11" s="509">
        <f t="shared" si="10"/>
        <v>10</v>
      </c>
      <c r="Z11" s="509">
        <f t="shared" si="10"/>
        <v>173</v>
      </c>
      <c r="AA11" s="510">
        <f t="shared" si="10"/>
        <v>115</v>
      </c>
      <c r="AB11" s="498">
        <f>AC11+AD11+AE11+AF11+AG11</f>
        <v>290</v>
      </c>
      <c r="AC11" s="496">
        <v>4</v>
      </c>
      <c r="AD11" s="497"/>
      <c r="AE11" s="496">
        <v>10</v>
      </c>
      <c r="AF11" s="496">
        <v>171</v>
      </c>
      <c r="AG11" s="496">
        <v>105</v>
      </c>
      <c r="AH11" s="498">
        <f t="shared" si="5"/>
        <v>47</v>
      </c>
      <c r="AI11" s="496">
        <v>34</v>
      </c>
      <c r="AJ11" s="496">
        <v>1</v>
      </c>
      <c r="AK11" s="497"/>
      <c r="AL11" s="496">
        <v>2</v>
      </c>
      <c r="AM11" s="496">
        <v>10</v>
      </c>
      <c r="AN11" s="498">
        <f t="shared" si="6"/>
        <v>317</v>
      </c>
      <c r="AO11" s="496">
        <v>34</v>
      </c>
      <c r="AP11" s="496">
        <v>1</v>
      </c>
      <c r="AQ11" s="496">
        <v>9</v>
      </c>
      <c r="AR11" s="496">
        <v>173</v>
      </c>
      <c r="AS11" s="496">
        <v>100</v>
      </c>
      <c r="AT11" s="498">
        <f t="shared" si="7"/>
        <v>22</v>
      </c>
      <c r="AU11" s="509">
        <f t="shared" si="11"/>
        <v>2</v>
      </c>
      <c r="AV11" s="509">
        <f t="shared" si="11"/>
        <v>4</v>
      </c>
      <c r="AW11" s="509">
        <f t="shared" si="11"/>
        <v>1</v>
      </c>
      <c r="AX11" s="509">
        <f t="shared" si="11"/>
        <v>0</v>
      </c>
      <c r="AY11" s="510">
        <f t="shared" si="11"/>
        <v>15</v>
      </c>
    </row>
    <row r="12" spans="1:51" s="499" customFormat="1" ht="25.5" x14ac:dyDescent="0.2">
      <c r="A12" s="503"/>
      <c r="B12" s="497" t="s">
        <v>698</v>
      </c>
      <c r="C12" s="503"/>
      <c r="D12" s="498">
        <f t="shared" si="0"/>
        <v>30</v>
      </c>
      <c r="E12" s="496">
        <v>1</v>
      </c>
      <c r="F12" s="496">
        <v>1</v>
      </c>
      <c r="G12" s="496">
        <v>1</v>
      </c>
      <c r="H12" s="496">
        <v>1</v>
      </c>
      <c r="I12" s="496">
        <v>26</v>
      </c>
      <c r="J12" s="498">
        <f t="shared" si="1"/>
        <v>389</v>
      </c>
      <c r="K12" s="496">
        <v>40</v>
      </c>
      <c r="L12" s="496">
        <v>4</v>
      </c>
      <c r="M12" s="496">
        <v>11</v>
      </c>
      <c r="N12" s="496">
        <v>232</v>
      </c>
      <c r="O12" s="496">
        <v>102</v>
      </c>
      <c r="P12" s="498">
        <f t="shared" si="8"/>
        <v>419</v>
      </c>
      <c r="Q12" s="509">
        <f t="shared" si="9"/>
        <v>41</v>
      </c>
      <c r="R12" s="509">
        <f t="shared" si="2"/>
        <v>5</v>
      </c>
      <c r="S12" s="509">
        <f t="shared" si="2"/>
        <v>12</v>
      </c>
      <c r="T12" s="509">
        <f t="shared" si="2"/>
        <v>233</v>
      </c>
      <c r="U12" s="510">
        <f t="shared" si="2"/>
        <v>128</v>
      </c>
      <c r="V12" s="498">
        <f t="shared" si="3"/>
        <v>393</v>
      </c>
      <c r="W12" s="509">
        <f t="shared" si="10"/>
        <v>37</v>
      </c>
      <c r="X12" s="509">
        <f t="shared" si="10"/>
        <v>5</v>
      </c>
      <c r="Y12" s="509">
        <f t="shared" si="10"/>
        <v>11</v>
      </c>
      <c r="Z12" s="509">
        <f t="shared" si="10"/>
        <v>232</v>
      </c>
      <c r="AA12" s="510">
        <f t="shared" si="10"/>
        <v>108</v>
      </c>
      <c r="AB12" s="498">
        <f t="shared" si="4"/>
        <v>352</v>
      </c>
      <c r="AC12" s="496">
        <v>7</v>
      </c>
      <c r="AD12" s="496">
        <v>2</v>
      </c>
      <c r="AE12" s="496">
        <v>11</v>
      </c>
      <c r="AF12" s="496">
        <v>230</v>
      </c>
      <c r="AG12" s="496">
        <v>102</v>
      </c>
      <c r="AH12" s="498">
        <f t="shared" si="5"/>
        <v>41</v>
      </c>
      <c r="AI12" s="496">
        <v>30</v>
      </c>
      <c r="AJ12" s="496">
        <v>3</v>
      </c>
      <c r="AK12" s="497"/>
      <c r="AL12" s="496">
        <v>2</v>
      </c>
      <c r="AM12" s="496">
        <v>6</v>
      </c>
      <c r="AN12" s="498">
        <f t="shared" si="6"/>
        <v>375</v>
      </c>
      <c r="AO12" s="496">
        <v>35</v>
      </c>
      <c r="AP12" s="496">
        <v>2</v>
      </c>
      <c r="AQ12" s="496">
        <v>10</v>
      </c>
      <c r="AR12" s="496">
        <v>232</v>
      </c>
      <c r="AS12" s="496">
        <v>96</v>
      </c>
      <c r="AT12" s="498">
        <f t="shared" si="7"/>
        <v>26</v>
      </c>
      <c r="AU12" s="509">
        <f t="shared" si="11"/>
        <v>4</v>
      </c>
      <c r="AV12" s="509">
        <f t="shared" si="11"/>
        <v>0</v>
      </c>
      <c r="AW12" s="509">
        <f t="shared" si="11"/>
        <v>1</v>
      </c>
      <c r="AX12" s="509">
        <f t="shared" si="11"/>
        <v>1</v>
      </c>
      <c r="AY12" s="510">
        <f t="shared" si="11"/>
        <v>20</v>
      </c>
    </row>
    <row r="13" spans="1:51" s="499" customFormat="1" x14ac:dyDescent="0.2">
      <c r="A13" s="503"/>
      <c r="B13" s="497" t="s">
        <v>699</v>
      </c>
      <c r="C13" s="503"/>
      <c r="D13" s="498">
        <f t="shared" si="0"/>
        <v>32</v>
      </c>
      <c r="E13" s="496">
        <v>3</v>
      </c>
      <c r="F13" s="497"/>
      <c r="G13" s="496">
        <v>1</v>
      </c>
      <c r="H13" s="497"/>
      <c r="I13" s="496">
        <v>28</v>
      </c>
      <c r="J13" s="498">
        <f t="shared" si="1"/>
        <v>697</v>
      </c>
      <c r="K13" s="496">
        <v>40</v>
      </c>
      <c r="L13" s="496">
        <v>6</v>
      </c>
      <c r="M13" s="496">
        <v>11</v>
      </c>
      <c r="N13" s="496">
        <v>535</v>
      </c>
      <c r="O13" s="496">
        <v>105</v>
      </c>
      <c r="P13" s="498">
        <f t="shared" si="8"/>
        <v>729</v>
      </c>
      <c r="Q13" s="509">
        <f t="shared" si="9"/>
        <v>43</v>
      </c>
      <c r="R13" s="509">
        <f t="shared" si="2"/>
        <v>6</v>
      </c>
      <c r="S13" s="509">
        <f t="shared" si="2"/>
        <v>12</v>
      </c>
      <c r="T13" s="509">
        <f t="shared" si="2"/>
        <v>535</v>
      </c>
      <c r="U13" s="510">
        <f t="shared" si="2"/>
        <v>133</v>
      </c>
      <c r="V13" s="498">
        <f t="shared" si="3"/>
        <v>699</v>
      </c>
      <c r="W13" s="509">
        <f t="shared" si="10"/>
        <v>38</v>
      </c>
      <c r="X13" s="509">
        <f t="shared" si="10"/>
        <v>5</v>
      </c>
      <c r="Y13" s="509">
        <f t="shared" si="10"/>
        <v>12</v>
      </c>
      <c r="Z13" s="509">
        <f t="shared" si="10"/>
        <v>532</v>
      </c>
      <c r="AA13" s="510">
        <f t="shared" si="10"/>
        <v>112</v>
      </c>
      <c r="AB13" s="498">
        <f t="shared" si="4"/>
        <v>648</v>
      </c>
      <c r="AC13" s="496">
        <v>7</v>
      </c>
      <c r="AD13" s="497"/>
      <c r="AE13" s="496">
        <v>10</v>
      </c>
      <c r="AF13" s="496">
        <v>528</v>
      </c>
      <c r="AG13" s="496">
        <v>103</v>
      </c>
      <c r="AH13" s="498">
        <f t="shared" si="5"/>
        <v>51</v>
      </c>
      <c r="AI13" s="496">
        <v>31</v>
      </c>
      <c r="AJ13" s="496">
        <v>5</v>
      </c>
      <c r="AK13" s="496">
        <v>2</v>
      </c>
      <c r="AL13" s="496">
        <v>4</v>
      </c>
      <c r="AM13" s="496">
        <v>9</v>
      </c>
      <c r="AN13" s="498">
        <f t="shared" si="6"/>
        <v>694</v>
      </c>
      <c r="AO13" s="496">
        <v>38</v>
      </c>
      <c r="AP13" s="496">
        <v>4</v>
      </c>
      <c r="AQ13" s="496">
        <v>12</v>
      </c>
      <c r="AR13" s="496">
        <v>532</v>
      </c>
      <c r="AS13" s="496">
        <v>108</v>
      </c>
      <c r="AT13" s="498">
        <f t="shared" si="7"/>
        <v>30</v>
      </c>
      <c r="AU13" s="509">
        <f t="shared" si="11"/>
        <v>5</v>
      </c>
      <c r="AV13" s="509">
        <f t="shared" si="11"/>
        <v>1</v>
      </c>
      <c r="AW13" s="509">
        <f t="shared" si="11"/>
        <v>0</v>
      </c>
      <c r="AX13" s="509">
        <f t="shared" si="11"/>
        <v>3</v>
      </c>
      <c r="AY13" s="510">
        <f t="shared" si="11"/>
        <v>21</v>
      </c>
    </row>
    <row r="14" spans="1:51" s="499" customFormat="1" x14ac:dyDescent="0.2">
      <c r="A14" s="503"/>
      <c r="B14" s="497" t="s">
        <v>700</v>
      </c>
      <c r="C14" s="503"/>
      <c r="D14" s="498">
        <f t="shared" si="0"/>
        <v>86</v>
      </c>
      <c r="E14" s="496">
        <v>10</v>
      </c>
      <c r="F14" s="496">
        <v>1</v>
      </c>
      <c r="G14" s="496">
        <v>6</v>
      </c>
      <c r="H14" s="497"/>
      <c r="I14" s="496">
        <v>69</v>
      </c>
      <c r="J14" s="498">
        <f>K14+L14+M14+N14+O14</f>
        <v>420</v>
      </c>
      <c r="K14" s="496">
        <v>37</v>
      </c>
      <c r="L14" s="496">
        <v>4</v>
      </c>
      <c r="M14" s="496">
        <v>12</v>
      </c>
      <c r="N14" s="496">
        <v>262</v>
      </c>
      <c r="O14" s="496">
        <v>105</v>
      </c>
      <c r="P14" s="498">
        <f t="shared" si="8"/>
        <v>506</v>
      </c>
      <c r="Q14" s="509">
        <f t="shared" si="9"/>
        <v>47</v>
      </c>
      <c r="R14" s="509">
        <f t="shared" si="2"/>
        <v>5</v>
      </c>
      <c r="S14" s="509">
        <f t="shared" si="2"/>
        <v>18</v>
      </c>
      <c r="T14" s="509">
        <f t="shared" si="2"/>
        <v>262</v>
      </c>
      <c r="U14" s="510">
        <f t="shared" si="2"/>
        <v>174</v>
      </c>
      <c r="V14" s="498">
        <f t="shared" si="3"/>
        <v>450</v>
      </c>
      <c r="W14" s="509">
        <f t="shared" si="10"/>
        <v>43</v>
      </c>
      <c r="X14" s="509">
        <f t="shared" si="10"/>
        <v>4</v>
      </c>
      <c r="Y14" s="509">
        <f t="shared" si="10"/>
        <v>17</v>
      </c>
      <c r="Z14" s="509">
        <f t="shared" si="10"/>
        <v>262</v>
      </c>
      <c r="AA14" s="510">
        <f t="shared" si="10"/>
        <v>124</v>
      </c>
      <c r="AB14" s="498">
        <f t="shared" si="4"/>
        <v>401</v>
      </c>
      <c r="AC14" s="496">
        <v>7</v>
      </c>
      <c r="AD14" s="496">
        <v>2</v>
      </c>
      <c r="AE14" s="496">
        <v>14</v>
      </c>
      <c r="AF14" s="496">
        <v>261</v>
      </c>
      <c r="AG14" s="496">
        <v>117</v>
      </c>
      <c r="AH14" s="498">
        <f t="shared" si="5"/>
        <v>49</v>
      </c>
      <c r="AI14" s="496">
        <v>36</v>
      </c>
      <c r="AJ14" s="496">
        <v>2</v>
      </c>
      <c r="AK14" s="496">
        <v>3</v>
      </c>
      <c r="AL14" s="496">
        <v>1</v>
      </c>
      <c r="AM14" s="496">
        <v>7</v>
      </c>
      <c r="AN14" s="498">
        <f t="shared" si="6"/>
        <v>349</v>
      </c>
      <c r="AO14" s="496">
        <v>35</v>
      </c>
      <c r="AP14" s="497"/>
      <c r="AQ14" s="496">
        <v>12</v>
      </c>
      <c r="AR14" s="496">
        <v>262</v>
      </c>
      <c r="AS14" s="496">
        <v>40</v>
      </c>
      <c r="AT14" s="498">
        <f t="shared" si="7"/>
        <v>56</v>
      </c>
      <c r="AU14" s="509">
        <f t="shared" si="11"/>
        <v>4</v>
      </c>
      <c r="AV14" s="509">
        <f t="shared" si="11"/>
        <v>1</v>
      </c>
      <c r="AW14" s="509">
        <f t="shared" si="11"/>
        <v>1</v>
      </c>
      <c r="AX14" s="509">
        <f t="shared" si="11"/>
        <v>0</v>
      </c>
      <c r="AY14" s="510">
        <f t="shared" si="11"/>
        <v>50</v>
      </c>
    </row>
    <row r="15" spans="1:51" s="499" customFormat="1" hidden="1" x14ac:dyDescent="0.2">
      <c r="A15" s="503"/>
      <c r="B15" s="508"/>
      <c r="C15" s="503"/>
      <c r="D15" s="498">
        <f t="shared" si="0"/>
        <v>0</v>
      </c>
      <c r="E15" s="538"/>
      <c r="F15" s="539"/>
      <c r="G15" s="539"/>
      <c r="H15" s="539"/>
      <c r="I15" s="540"/>
      <c r="J15" s="498">
        <f t="shared" si="1"/>
        <v>0</v>
      </c>
      <c r="K15" s="541"/>
      <c r="L15" s="539"/>
      <c r="M15" s="539"/>
      <c r="N15" s="539"/>
      <c r="O15" s="540"/>
      <c r="P15" s="498">
        <f t="shared" si="8"/>
        <v>0</v>
      </c>
      <c r="Q15" s="509">
        <f t="shared" si="9"/>
        <v>0</v>
      </c>
      <c r="R15" s="509">
        <f t="shared" si="2"/>
        <v>0</v>
      </c>
      <c r="S15" s="509">
        <f t="shared" si="2"/>
        <v>0</v>
      </c>
      <c r="T15" s="509">
        <f t="shared" si="2"/>
        <v>0</v>
      </c>
      <c r="U15" s="510">
        <f t="shared" si="2"/>
        <v>0</v>
      </c>
      <c r="V15" s="498">
        <f t="shared" si="3"/>
        <v>0</v>
      </c>
      <c r="W15" s="509">
        <f t="shared" si="10"/>
        <v>0</v>
      </c>
      <c r="X15" s="509">
        <f t="shared" si="10"/>
        <v>0</v>
      </c>
      <c r="Y15" s="509">
        <f t="shared" si="10"/>
        <v>0</v>
      </c>
      <c r="Z15" s="509">
        <f t="shared" si="10"/>
        <v>0</v>
      </c>
      <c r="AA15" s="510">
        <f t="shared" si="10"/>
        <v>0</v>
      </c>
      <c r="AB15" s="498">
        <f t="shared" si="4"/>
        <v>0</v>
      </c>
      <c r="AC15" s="539"/>
      <c r="AD15" s="539"/>
      <c r="AE15" s="539"/>
      <c r="AF15" s="539"/>
      <c r="AG15" s="540"/>
      <c r="AH15" s="498">
        <f t="shared" si="5"/>
        <v>0</v>
      </c>
      <c r="AI15" s="539"/>
      <c r="AJ15" s="539"/>
      <c r="AK15" s="539"/>
      <c r="AL15" s="539"/>
      <c r="AM15" s="540"/>
      <c r="AN15" s="498">
        <f t="shared" si="6"/>
        <v>0</v>
      </c>
      <c r="AO15" s="539"/>
      <c r="AP15" s="539"/>
      <c r="AQ15" s="539"/>
      <c r="AR15" s="539"/>
      <c r="AS15" s="540"/>
      <c r="AT15" s="498">
        <f>AU15+AV15+AW15+AX15+AY15</f>
        <v>0</v>
      </c>
      <c r="AU15" s="509">
        <f t="shared" si="11"/>
        <v>0</v>
      </c>
      <c r="AV15" s="509">
        <f t="shared" si="11"/>
        <v>0</v>
      </c>
      <c r="AW15" s="509">
        <f t="shared" si="11"/>
        <v>0</v>
      </c>
      <c r="AX15" s="509">
        <f t="shared" si="11"/>
        <v>0</v>
      </c>
      <c r="AY15" s="510">
        <f t="shared" si="11"/>
        <v>0</v>
      </c>
    </row>
    <row r="16" spans="1:51" s="499" customFormat="1" hidden="1" x14ac:dyDescent="0.2">
      <c r="A16" s="503"/>
      <c r="B16" s="508"/>
      <c r="C16" s="503"/>
      <c r="D16" s="498">
        <f t="shared" ref="D16:D38" si="12">E16+F16+G16+H16+I16</f>
        <v>0</v>
      </c>
      <c r="E16" s="538"/>
      <c r="F16" s="539"/>
      <c r="G16" s="539"/>
      <c r="H16" s="539"/>
      <c r="I16" s="540"/>
      <c r="J16" s="498">
        <f t="shared" ref="J16:J38" si="13">K16+L16+M16+N16+O16</f>
        <v>0</v>
      </c>
      <c r="K16" s="541"/>
      <c r="L16" s="539"/>
      <c r="M16" s="539"/>
      <c r="N16" s="539"/>
      <c r="O16" s="540"/>
      <c r="P16" s="498">
        <f t="shared" ref="P16:P38" si="14">Q16+R16+S16+T16+U16</f>
        <v>0</v>
      </c>
      <c r="Q16" s="509">
        <f t="shared" ref="Q16:Q38" si="15">E16+K16</f>
        <v>0</v>
      </c>
      <c r="R16" s="509">
        <f t="shared" ref="R16:R38" si="16">F16+L16</f>
        <v>0</v>
      </c>
      <c r="S16" s="509">
        <f t="shared" ref="S16:S38" si="17">G16+M16</f>
        <v>0</v>
      </c>
      <c r="T16" s="509">
        <f t="shared" ref="T16:T38" si="18">H16+N16</f>
        <v>0</v>
      </c>
      <c r="U16" s="510">
        <f t="shared" ref="U16:U38" si="19">I16+O16</f>
        <v>0</v>
      </c>
      <c r="V16" s="498">
        <f t="shared" ref="V16:V38" si="20">W16+X16+Y16+Z16+AA16</f>
        <v>0</v>
      </c>
      <c r="W16" s="509">
        <f t="shared" ref="W16:W38" si="21">AC16+AI16</f>
        <v>0</v>
      </c>
      <c r="X16" s="509">
        <f t="shared" ref="X16:X38" si="22">AD16+AJ16</f>
        <v>0</v>
      </c>
      <c r="Y16" s="509">
        <f t="shared" ref="Y16:Y38" si="23">AE16+AK16</f>
        <v>0</v>
      </c>
      <c r="Z16" s="509">
        <f t="shared" ref="Z16:Z38" si="24">AF16+AL16</f>
        <v>0</v>
      </c>
      <c r="AA16" s="510">
        <f t="shared" ref="AA16:AA38" si="25">AG16+AM16</f>
        <v>0</v>
      </c>
      <c r="AB16" s="498">
        <f t="shared" ref="AB16:AB38" si="26">AC16+AD16+AE16+AF16+AG16</f>
        <v>0</v>
      </c>
      <c r="AC16" s="539"/>
      <c r="AD16" s="539"/>
      <c r="AE16" s="539"/>
      <c r="AF16" s="539"/>
      <c r="AG16" s="540"/>
      <c r="AH16" s="498">
        <f t="shared" ref="AH16:AH38" si="27">AI16+AJ16+AK16+AL16+AM16</f>
        <v>0</v>
      </c>
      <c r="AI16" s="539"/>
      <c r="AJ16" s="539"/>
      <c r="AK16" s="539"/>
      <c r="AL16" s="539"/>
      <c r="AM16" s="540"/>
      <c r="AN16" s="498">
        <f t="shared" ref="AN16:AN38" si="28">AO16+AP16+AQ16+AR16+AS16</f>
        <v>0</v>
      </c>
      <c r="AO16" s="539"/>
      <c r="AP16" s="539"/>
      <c r="AQ16" s="539"/>
      <c r="AR16" s="539"/>
      <c r="AS16" s="540"/>
      <c r="AT16" s="498">
        <f t="shared" ref="AT16:AT38" si="29">AU16+AV16+AW16+AX16+AY16</f>
        <v>0</v>
      </c>
      <c r="AU16" s="509">
        <f t="shared" ref="AU16:AU38" si="30">Q16-W16</f>
        <v>0</v>
      </c>
      <c r="AV16" s="509">
        <f t="shared" ref="AV16:AV38" si="31">R16-X16</f>
        <v>0</v>
      </c>
      <c r="AW16" s="509">
        <f t="shared" ref="AW16:AW38" si="32">S16-Y16</f>
        <v>0</v>
      </c>
      <c r="AX16" s="509">
        <f t="shared" ref="AX16:AX38" si="33">T16-Z16</f>
        <v>0</v>
      </c>
      <c r="AY16" s="510">
        <f t="shared" ref="AY16:AY38" si="34">U16-AA16</f>
        <v>0</v>
      </c>
    </row>
    <row r="17" spans="1:51" s="499" customFormat="1" hidden="1" x14ac:dyDescent="0.2">
      <c r="A17" s="503"/>
      <c r="B17" s="508"/>
      <c r="C17" s="503"/>
      <c r="D17" s="498">
        <f t="shared" si="12"/>
        <v>0</v>
      </c>
      <c r="E17" s="538"/>
      <c r="F17" s="539"/>
      <c r="G17" s="539"/>
      <c r="H17" s="539"/>
      <c r="I17" s="540"/>
      <c r="J17" s="498">
        <f t="shared" si="13"/>
        <v>0</v>
      </c>
      <c r="K17" s="541"/>
      <c r="L17" s="539"/>
      <c r="M17" s="539"/>
      <c r="N17" s="539"/>
      <c r="O17" s="540"/>
      <c r="P17" s="498">
        <f t="shared" si="14"/>
        <v>0</v>
      </c>
      <c r="Q17" s="509">
        <f t="shared" si="15"/>
        <v>0</v>
      </c>
      <c r="R17" s="509">
        <f t="shared" si="16"/>
        <v>0</v>
      </c>
      <c r="S17" s="509">
        <f t="shared" si="17"/>
        <v>0</v>
      </c>
      <c r="T17" s="509">
        <f t="shared" si="18"/>
        <v>0</v>
      </c>
      <c r="U17" s="510">
        <f t="shared" si="19"/>
        <v>0</v>
      </c>
      <c r="V17" s="498">
        <f t="shared" si="20"/>
        <v>0</v>
      </c>
      <c r="W17" s="509">
        <f t="shared" si="21"/>
        <v>0</v>
      </c>
      <c r="X17" s="509">
        <f t="shared" si="22"/>
        <v>0</v>
      </c>
      <c r="Y17" s="509">
        <f t="shared" si="23"/>
        <v>0</v>
      </c>
      <c r="Z17" s="509">
        <f t="shared" si="24"/>
        <v>0</v>
      </c>
      <c r="AA17" s="510">
        <f t="shared" si="25"/>
        <v>0</v>
      </c>
      <c r="AB17" s="498">
        <f t="shared" si="26"/>
        <v>0</v>
      </c>
      <c r="AC17" s="539"/>
      <c r="AD17" s="539"/>
      <c r="AE17" s="539"/>
      <c r="AF17" s="539"/>
      <c r="AG17" s="540"/>
      <c r="AH17" s="498">
        <f t="shared" si="27"/>
        <v>0</v>
      </c>
      <c r="AI17" s="539"/>
      <c r="AJ17" s="539"/>
      <c r="AK17" s="539"/>
      <c r="AL17" s="539"/>
      <c r="AM17" s="540"/>
      <c r="AN17" s="498">
        <f t="shared" si="28"/>
        <v>0</v>
      </c>
      <c r="AO17" s="539"/>
      <c r="AP17" s="539"/>
      <c r="AQ17" s="539"/>
      <c r="AR17" s="539"/>
      <c r="AS17" s="540"/>
      <c r="AT17" s="498">
        <f t="shared" si="29"/>
        <v>0</v>
      </c>
      <c r="AU17" s="509">
        <f t="shared" si="30"/>
        <v>0</v>
      </c>
      <c r="AV17" s="509">
        <f t="shared" si="31"/>
        <v>0</v>
      </c>
      <c r="AW17" s="509">
        <f t="shared" si="32"/>
        <v>0</v>
      </c>
      <c r="AX17" s="509">
        <f t="shared" si="33"/>
        <v>0</v>
      </c>
      <c r="AY17" s="510">
        <f t="shared" si="34"/>
        <v>0</v>
      </c>
    </row>
    <row r="18" spans="1:51" s="499" customFormat="1" hidden="1" x14ac:dyDescent="0.2">
      <c r="A18" s="503"/>
      <c r="B18" s="508"/>
      <c r="C18" s="503"/>
      <c r="D18" s="498">
        <f t="shared" si="12"/>
        <v>0</v>
      </c>
      <c r="E18" s="538"/>
      <c r="F18" s="539"/>
      <c r="G18" s="539"/>
      <c r="H18" s="539"/>
      <c r="I18" s="540"/>
      <c r="J18" s="498">
        <f t="shared" si="13"/>
        <v>0</v>
      </c>
      <c r="K18" s="541"/>
      <c r="L18" s="539"/>
      <c r="M18" s="539"/>
      <c r="N18" s="539"/>
      <c r="O18" s="540"/>
      <c r="P18" s="498">
        <f t="shared" si="14"/>
        <v>0</v>
      </c>
      <c r="Q18" s="509">
        <f t="shared" si="15"/>
        <v>0</v>
      </c>
      <c r="R18" s="509">
        <f t="shared" si="16"/>
        <v>0</v>
      </c>
      <c r="S18" s="509">
        <f t="shared" si="17"/>
        <v>0</v>
      </c>
      <c r="T18" s="509">
        <f t="shared" si="18"/>
        <v>0</v>
      </c>
      <c r="U18" s="510">
        <f t="shared" si="19"/>
        <v>0</v>
      </c>
      <c r="V18" s="498">
        <f t="shared" si="20"/>
        <v>0</v>
      </c>
      <c r="W18" s="509">
        <f t="shared" si="21"/>
        <v>0</v>
      </c>
      <c r="X18" s="509">
        <f t="shared" si="22"/>
        <v>0</v>
      </c>
      <c r="Y18" s="509">
        <f t="shared" si="23"/>
        <v>0</v>
      </c>
      <c r="Z18" s="509">
        <f t="shared" si="24"/>
        <v>0</v>
      </c>
      <c r="AA18" s="510">
        <f t="shared" si="25"/>
        <v>0</v>
      </c>
      <c r="AB18" s="498">
        <f t="shared" si="26"/>
        <v>0</v>
      </c>
      <c r="AC18" s="539"/>
      <c r="AD18" s="539"/>
      <c r="AE18" s="539"/>
      <c r="AF18" s="539"/>
      <c r="AG18" s="540"/>
      <c r="AH18" s="498">
        <f t="shared" si="27"/>
        <v>0</v>
      </c>
      <c r="AI18" s="539"/>
      <c r="AJ18" s="539"/>
      <c r="AK18" s="539"/>
      <c r="AL18" s="539"/>
      <c r="AM18" s="540"/>
      <c r="AN18" s="498">
        <f t="shared" si="28"/>
        <v>0</v>
      </c>
      <c r="AO18" s="539"/>
      <c r="AP18" s="539"/>
      <c r="AQ18" s="539"/>
      <c r="AR18" s="539"/>
      <c r="AS18" s="540"/>
      <c r="AT18" s="498">
        <f t="shared" si="29"/>
        <v>0</v>
      </c>
      <c r="AU18" s="509">
        <f t="shared" si="30"/>
        <v>0</v>
      </c>
      <c r="AV18" s="509">
        <f t="shared" si="31"/>
        <v>0</v>
      </c>
      <c r="AW18" s="509">
        <f t="shared" si="32"/>
        <v>0</v>
      </c>
      <c r="AX18" s="509">
        <f t="shared" si="33"/>
        <v>0</v>
      </c>
      <c r="AY18" s="510">
        <f t="shared" si="34"/>
        <v>0</v>
      </c>
    </row>
    <row r="19" spans="1:51" s="499" customFormat="1" hidden="1" x14ac:dyDescent="0.2">
      <c r="A19" s="503"/>
      <c r="B19" s="508"/>
      <c r="C19" s="503"/>
      <c r="D19" s="498">
        <f t="shared" si="12"/>
        <v>0</v>
      </c>
      <c r="E19" s="538"/>
      <c r="F19" s="539"/>
      <c r="G19" s="539"/>
      <c r="H19" s="539"/>
      <c r="I19" s="540"/>
      <c r="J19" s="498">
        <f t="shared" si="13"/>
        <v>0</v>
      </c>
      <c r="K19" s="541"/>
      <c r="L19" s="539"/>
      <c r="M19" s="539"/>
      <c r="N19" s="539"/>
      <c r="O19" s="540"/>
      <c r="P19" s="498">
        <f t="shared" si="14"/>
        <v>0</v>
      </c>
      <c r="Q19" s="509">
        <f t="shared" si="15"/>
        <v>0</v>
      </c>
      <c r="R19" s="509">
        <f t="shared" si="16"/>
        <v>0</v>
      </c>
      <c r="S19" s="509">
        <f t="shared" si="17"/>
        <v>0</v>
      </c>
      <c r="T19" s="509">
        <f t="shared" si="18"/>
        <v>0</v>
      </c>
      <c r="U19" s="510">
        <f t="shared" si="19"/>
        <v>0</v>
      </c>
      <c r="V19" s="498">
        <f t="shared" si="20"/>
        <v>0</v>
      </c>
      <c r="W19" s="509">
        <f t="shared" si="21"/>
        <v>0</v>
      </c>
      <c r="X19" s="509">
        <f t="shared" si="22"/>
        <v>0</v>
      </c>
      <c r="Y19" s="509">
        <f t="shared" si="23"/>
        <v>0</v>
      </c>
      <c r="Z19" s="509">
        <f t="shared" si="24"/>
        <v>0</v>
      </c>
      <c r="AA19" s="510">
        <f t="shared" si="25"/>
        <v>0</v>
      </c>
      <c r="AB19" s="498">
        <f t="shared" si="26"/>
        <v>0</v>
      </c>
      <c r="AC19" s="539"/>
      <c r="AD19" s="539"/>
      <c r="AE19" s="539"/>
      <c r="AF19" s="539"/>
      <c r="AG19" s="540"/>
      <c r="AH19" s="498">
        <f t="shared" si="27"/>
        <v>0</v>
      </c>
      <c r="AI19" s="539"/>
      <c r="AJ19" s="539"/>
      <c r="AK19" s="539"/>
      <c r="AL19" s="539"/>
      <c r="AM19" s="540"/>
      <c r="AN19" s="498">
        <f t="shared" si="28"/>
        <v>0</v>
      </c>
      <c r="AO19" s="539"/>
      <c r="AP19" s="539"/>
      <c r="AQ19" s="539"/>
      <c r="AR19" s="539"/>
      <c r="AS19" s="540"/>
      <c r="AT19" s="498">
        <f t="shared" si="29"/>
        <v>0</v>
      </c>
      <c r="AU19" s="509">
        <f t="shared" si="30"/>
        <v>0</v>
      </c>
      <c r="AV19" s="509">
        <f t="shared" si="31"/>
        <v>0</v>
      </c>
      <c r="AW19" s="509">
        <f t="shared" si="32"/>
        <v>0</v>
      </c>
      <c r="AX19" s="509">
        <f t="shared" si="33"/>
        <v>0</v>
      </c>
      <c r="AY19" s="510">
        <f t="shared" si="34"/>
        <v>0</v>
      </c>
    </row>
    <row r="20" spans="1:51" s="499" customFormat="1" hidden="1" x14ac:dyDescent="0.2">
      <c r="A20" s="503"/>
      <c r="B20" s="508"/>
      <c r="C20" s="503"/>
      <c r="D20" s="498">
        <f t="shared" si="12"/>
        <v>0</v>
      </c>
      <c r="E20" s="538"/>
      <c r="F20" s="539"/>
      <c r="G20" s="539"/>
      <c r="H20" s="539"/>
      <c r="I20" s="540"/>
      <c r="J20" s="498">
        <f t="shared" si="13"/>
        <v>0</v>
      </c>
      <c r="K20" s="541"/>
      <c r="L20" s="539"/>
      <c r="M20" s="539"/>
      <c r="N20" s="539"/>
      <c r="O20" s="540"/>
      <c r="P20" s="498">
        <f t="shared" si="14"/>
        <v>0</v>
      </c>
      <c r="Q20" s="509">
        <f t="shared" si="15"/>
        <v>0</v>
      </c>
      <c r="R20" s="509">
        <f t="shared" si="16"/>
        <v>0</v>
      </c>
      <c r="S20" s="509">
        <f t="shared" si="17"/>
        <v>0</v>
      </c>
      <c r="T20" s="509">
        <f t="shared" si="18"/>
        <v>0</v>
      </c>
      <c r="U20" s="510">
        <f t="shared" si="19"/>
        <v>0</v>
      </c>
      <c r="V20" s="498">
        <f t="shared" si="20"/>
        <v>0</v>
      </c>
      <c r="W20" s="509">
        <f t="shared" si="21"/>
        <v>0</v>
      </c>
      <c r="X20" s="509">
        <f t="shared" si="22"/>
        <v>0</v>
      </c>
      <c r="Y20" s="509">
        <f t="shared" si="23"/>
        <v>0</v>
      </c>
      <c r="Z20" s="509">
        <f t="shared" si="24"/>
        <v>0</v>
      </c>
      <c r="AA20" s="510">
        <f t="shared" si="25"/>
        <v>0</v>
      </c>
      <c r="AB20" s="498">
        <f t="shared" si="26"/>
        <v>0</v>
      </c>
      <c r="AC20" s="539"/>
      <c r="AD20" s="539"/>
      <c r="AE20" s="539"/>
      <c r="AF20" s="539"/>
      <c r="AG20" s="540"/>
      <c r="AH20" s="498">
        <f t="shared" si="27"/>
        <v>0</v>
      </c>
      <c r="AI20" s="539"/>
      <c r="AJ20" s="539"/>
      <c r="AK20" s="539"/>
      <c r="AL20" s="539"/>
      <c r="AM20" s="540"/>
      <c r="AN20" s="498">
        <f t="shared" si="28"/>
        <v>0</v>
      </c>
      <c r="AO20" s="539"/>
      <c r="AP20" s="539"/>
      <c r="AQ20" s="539"/>
      <c r="AR20" s="539"/>
      <c r="AS20" s="540"/>
      <c r="AT20" s="498">
        <f t="shared" si="29"/>
        <v>0</v>
      </c>
      <c r="AU20" s="509">
        <f t="shared" si="30"/>
        <v>0</v>
      </c>
      <c r="AV20" s="509">
        <f t="shared" si="31"/>
        <v>0</v>
      </c>
      <c r="AW20" s="509">
        <f t="shared" si="32"/>
        <v>0</v>
      </c>
      <c r="AX20" s="509">
        <f t="shared" si="33"/>
        <v>0</v>
      </c>
      <c r="AY20" s="510">
        <f t="shared" si="34"/>
        <v>0</v>
      </c>
    </row>
    <row r="21" spans="1:51" s="499" customFormat="1" hidden="1" x14ac:dyDescent="0.2">
      <c r="A21" s="503"/>
      <c r="B21" s="508"/>
      <c r="C21" s="503"/>
      <c r="D21" s="498">
        <f t="shared" si="12"/>
        <v>0</v>
      </c>
      <c r="E21" s="538"/>
      <c r="F21" s="539"/>
      <c r="G21" s="539"/>
      <c r="H21" s="539"/>
      <c r="I21" s="540"/>
      <c r="J21" s="498">
        <f t="shared" si="13"/>
        <v>0</v>
      </c>
      <c r="K21" s="541"/>
      <c r="L21" s="539"/>
      <c r="M21" s="539"/>
      <c r="N21" s="539"/>
      <c r="O21" s="540"/>
      <c r="P21" s="498">
        <f t="shared" si="14"/>
        <v>0</v>
      </c>
      <c r="Q21" s="509">
        <f t="shared" si="15"/>
        <v>0</v>
      </c>
      <c r="R21" s="509">
        <f t="shared" si="16"/>
        <v>0</v>
      </c>
      <c r="S21" s="509">
        <f t="shared" si="17"/>
        <v>0</v>
      </c>
      <c r="T21" s="509">
        <f t="shared" si="18"/>
        <v>0</v>
      </c>
      <c r="U21" s="510">
        <f t="shared" si="19"/>
        <v>0</v>
      </c>
      <c r="V21" s="498">
        <f t="shared" si="20"/>
        <v>0</v>
      </c>
      <c r="W21" s="509">
        <f t="shared" si="21"/>
        <v>0</v>
      </c>
      <c r="X21" s="509">
        <f t="shared" si="22"/>
        <v>0</v>
      </c>
      <c r="Y21" s="509">
        <f t="shared" si="23"/>
        <v>0</v>
      </c>
      <c r="Z21" s="509">
        <f t="shared" si="24"/>
        <v>0</v>
      </c>
      <c r="AA21" s="510">
        <f t="shared" si="25"/>
        <v>0</v>
      </c>
      <c r="AB21" s="498">
        <f t="shared" si="26"/>
        <v>0</v>
      </c>
      <c r="AC21" s="539"/>
      <c r="AD21" s="539"/>
      <c r="AE21" s="539"/>
      <c r="AF21" s="539"/>
      <c r="AG21" s="540"/>
      <c r="AH21" s="498">
        <f t="shared" si="27"/>
        <v>0</v>
      </c>
      <c r="AI21" s="539"/>
      <c r="AJ21" s="539"/>
      <c r="AK21" s="539"/>
      <c r="AL21" s="539"/>
      <c r="AM21" s="540"/>
      <c r="AN21" s="498">
        <f t="shared" si="28"/>
        <v>0</v>
      </c>
      <c r="AO21" s="539"/>
      <c r="AP21" s="539"/>
      <c r="AQ21" s="539"/>
      <c r="AR21" s="539"/>
      <c r="AS21" s="540"/>
      <c r="AT21" s="498">
        <f t="shared" si="29"/>
        <v>0</v>
      </c>
      <c r="AU21" s="509">
        <f t="shared" si="30"/>
        <v>0</v>
      </c>
      <c r="AV21" s="509">
        <f t="shared" si="31"/>
        <v>0</v>
      </c>
      <c r="AW21" s="509">
        <f t="shared" si="32"/>
        <v>0</v>
      </c>
      <c r="AX21" s="509">
        <f t="shared" si="33"/>
        <v>0</v>
      </c>
      <c r="AY21" s="510">
        <f t="shared" si="34"/>
        <v>0</v>
      </c>
    </row>
    <row r="22" spans="1:51" s="499" customFormat="1" hidden="1" x14ac:dyDescent="0.2">
      <c r="A22" s="503"/>
      <c r="B22" s="508"/>
      <c r="C22" s="503"/>
      <c r="D22" s="498">
        <f t="shared" si="12"/>
        <v>0</v>
      </c>
      <c r="E22" s="538"/>
      <c r="F22" s="539"/>
      <c r="G22" s="539"/>
      <c r="H22" s="539"/>
      <c r="I22" s="540"/>
      <c r="J22" s="498">
        <f t="shared" si="13"/>
        <v>0</v>
      </c>
      <c r="K22" s="541"/>
      <c r="L22" s="539"/>
      <c r="M22" s="539"/>
      <c r="N22" s="539"/>
      <c r="O22" s="540"/>
      <c r="P22" s="498">
        <f t="shared" si="14"/>
        <v>0</v>
      </c>
      <c r="Q22" s="509">
        <f t="shared" si="15"/>
        <v>0</v>
      </c>
      <c r="R22" s="509">
        <f t="shared" si="16"/>
        <v>0</v>
      </c>
      <c r="S22" s="509">
        <f t="shared" si="17"/>
        <v>0</v>
      </c>
      <c r="T22" s="509">
        <f t="shared" si="18"/>
        <v>0</v>
      </c>
      <c r="U22" s="510">
        <f t="shared" si="19"/>
        <v>0</v>
      </c>
      <c r="V22" s="498">
        <f t="shared" si="20"/>
        <v>0</v>
      </c>
      <c r="W22" s="509">
        <f t="shared" si="21"/>
        <v>0</v>
      </c>
      <c r="X22" s="509">
        <f t="shared" si="22"/>
        <v>0</v>
      </c>
      <c r="Y22" s="509">
        <f t="shared" si="23"/>
        <v>0</v>
      </c>
      <c r="Z22" s="509">
        <f t="shared" si="24"/>
        <v>0</v>
      </c>
      <c r="AA22" s="510">
        <f t="shared" si="25"/>
        <v>0</v>
      </c>
      <c r="AB22" s="498">
        <f t="shared" si="26"/>
        <v>0</v>
      </c>
      <c r="AC22" s="539"/>
      <c r="AD22" s="539"/>
      <c r="AE22" s="539"/>
      <c r="AF22" s="539"/>
      <c r="AG22" s="540"/>
      <c r="AH22" s="498">
        <f t="shared" si="27"/>
        <v>0</v>
      </c>
      <c r="AI22" s="539"/>
      <c r="AJ22" s="539"/>
      <c r="AK22" s="539"/>
      <c r="AL22" s="539"/>
      <c r="AM22" s="540"/>
      <c r="AN22" s="498">
        <f t="shared" si="28"/>
        <v>0</v>
      </c>
      <c r="AO22" s="539"/>
      <c r="AP22" s="539"/>
      <c r="AQ22" s="539"/>
      <c r="AR22" s="539"/>
      <c r="AS22" s="540"/>
      <c r="AT22" s="498">
        <f t="shared" si="29"/>
        <v>0</v>
      </c>
      <c r="AU22" s="509">
        <f t="shared" si="30"/>
        <v>0</v>
      </c>
      <c r="AV22" s="509">
        <f t="shared" si="31"/>
        <v>0</v>
      </c>
      <c r="AW22" s="509">
        <f t="shared" si="32"/>
        <v>0</v>
      </c>
      <c r="AX22" s="509">
        <f t="shared" si="33"/>
        <v>0</v>
      </c>
      <c r="AY22" s="510">
        <f t="shared" si="34"/>
        <v>0</v>
      </c>
    </row>
    <row r="23" spans="1:51" s="499" customFormat="1" hidden="1" x14ac:dyDescent="0.2">
      <c r="A23" s="503"/>
      <c r="B23" s="508"/>
      <c r="C23" s="503"/>
      <c r="D23" s="498">
        <f t="shared" si="12"/>
        <v>0</v>
      </c>
      <c r="E23" s="538"/>
      <c r="F23" s="539"/>
      <c r="G23" s="539"/>
      <c r="H23" s="539"/>
      <c r="I23" s="540"/>
      <c r="J23" s="498">
        <f t="shared" si="13"/>
        <v>0</v>
      </c>
      <c r="K23" s="541"/>
      <c r="L23" s="539"/>
      <c r="M23" s="539"/>
      <c r="N23" s="539"/>
      <c r="O23" s="540"/>
      <c r="P23" s="498">
        <f t="shared" si="14"/>
        <v>0</v>
      </c>
      <c r="Q23" s="509">
        <f t="shared" si="15"/>
        <v>0</v>
      </c>
      <c r="R23" s="509">
        <f t="shared" si="16"/>
        <v>0</v>
      </c>
      <c r="S23" s="509">
        <f t="shared" si="17"/>
        <v>0</v>
      </c>
      <c r="T23" s="509">
        <f t="shared" si="18"/>
        <v>0</v>
      </c>
      <c r="U23" s="510">
        <f t="shared" si="19"/>
        <v>0</v>
      </c>
      <c r="V23" s="498">
        <f t="shared" si="20"/>
        <v>0</v>
      </c>
      <c r="W23" s="509">
        <f t="shared" si="21"/>
        <v>0</v>
      </c>
      <c r="X23" s="509">
        <f t="shared" si="22"/>
        <v>0</v>
      </c>
      <c r="Y23" s="509">
        <f t="shared" si="23"/>
        <v>0</v>
      </c>
      <c r="Z23" s="509">
        <f t="shared" si="24"/>
        <v>0</v>
      </c>
      <c r="AA23" s="510">
        <f t="shared" si="25"/>
        <v>0</v>
      </c>
      <c r="AB23" s="498">
        <f t="shared" si="26"/>
        <v>0</v>
      </c>
      <c r="AC23" s="539"/>
      <c r="AD23" s="539"/>
      <c r="AE23" s="539"/>
      <c r="AF23" s="539"/>
      <c r="AG23" s="540"/>
      <c r="AH23" s="498">
        <f t="shared" si="27"/>
        <v>0</v>
      </c>
      <c r="AI23" s="539"/>
      <c r="AJ23" s="539"/>
      <c r="AK23" s="539"/>
      <c r="AL23" s="539"/>
      <c r="AM23" s="540"/>
      <c r="AN23" s="498">
        <f t="shared" si="28"/>
        <v>0</v>
      </c>
      <c r="AO23" s="539"/>
      <c r="AP23" s="539"/>
      <c r="AQ23" s="539"/>
      <c r="AR23" s="539"/>
      <c r="AS23" s="540"/>
      <c r="AT23" s="498">
        <f t="shared" si="29"/>
        <v>0</v>
      </c>
      <c r="AU23" s="509">
        <f t="shared" si="30"/>
        <v>0</v>
      </c>
      <c r="AV23" s="509">
        <f t="shared" si="31"/>
        <v>0</v>
      </c>
      <c r="AW23" s="509">
        <f t="shared" si="32"/>
        <v>0</v>
      </c>
      <c r="AX23" s="509">
        <f t="shared" si="33"/>
        <v>0</v>
      </c>
      <c r="AY23" s="510">
        <f t="shared" si="34"/>
        <v>0</v>
      </c>
    </row>
    <row r="24" spans="1:51" s="499" customFormat="1" hidden="1" x14ac:dyDescent="0.2">
      <c r="A24" s="503"/>
      <c r="B24" s="508"/>
      <c r="C24" s="503"/>
      <c r="D24" s="498">
        <f t="shared" si="12"/>
        <v>0</v>
      </c>
      <c r="E24" s="538"/>
      <c r="F24" s="539"/>
      <c r="G24" s="539"/>
      <c r="H24" s="539"/>
      <c r="I24" s="540"/>
      <c r="J24" s="498">
        <f t="shared" si="13"/>
        <v>0</v>
      </c>
      <c r="K24" s="541"/>
      <c r="L24" s="539"/>
      <c r="M24" s="539"/>
      <c r="N24" s="539"/>
      <c r="O24" s="540"/>
      <c r="P24" s="498">
        <f t="shared" si="14"/>
        <v>0</v>
      </c>
      <c r="Q24" s="509">
        <f t="shared" si="15"/>
        <v>0</v>
      </c>
      <c r="R24" s="509">
        <f t="shared" si="16"/>
        <v>0</v>
      </c>
      <c r="S24" s="509">
        <f t="shared" si="17"/>
        <v>0</v>
      </c>
      <c r="T24" s="509">
        <f t="shared" si="18"/>
        <v>0</v>
      </c>
      <c r="U24" s="510">
        <f t="shared" si="19"/>
        <v>0</v>
      </c>
      <c r="V24" s="498">
        <f t="shared" si="20"/>
        <v>0</v>
      </c>
      <c r="W24" s="509">
        <f t="shared" si="21"/>
        <v>0</v>
      </c>
      <c r="X24" s="509">
        <f t="shared" si="22"/>
        <v>0</v>
      </c>
      <c r="Y24" s="509">
        <f t="shared" si="23"/>
        <v>0</v>
      </c>
      <c r="Z24" s="509">
        <f t="shared" si="24"/>
        <v>0</v>
      </c>
      <c r="AA24" s="510">
        <f t="shared" si="25"/>
        <v>0</v>
      </c>
      <c r="AB24" s="498">
        <f t="shared" si="26"/>
        <v>0</v>
      </c>
      <c r="AC24" s="539"/>
      <c r="AD24" s="539"/>
      <c r="AE24" s="539"/>
      <c r="AF24" s="539"/>
      <c r="AG24" s="540"/>
      <c r="AH24" s="498">
        <f t="shared" si="27"/>
        <v>0</v>
      </c>
      <c r="AI24" s="539"/>
      <c r="AJ24" s="539"/>
      <c r="AK24" s="539"/>
      <c r="AL24" s="539"/>
      <c r="AM24" s="540"/>
      <c r="AN24" s="498">
        <f t="shared" si="28"/>
        <v>0</v>
      </c>
      <c r="AO24" s="539"/>
      <c r="AP24" s="539"/>
      <c r="AQ24" s="539"/>
      <c r="AR24" s="539"/>
      <c r="AS24" s="540"/>
      <c r="AT24" s="498">
        <f t="shared" si="29"/>
        <v>0</v>
      </c>
      <c r="AU24" s="509">
        <f t="shared" si="30"/>
        <v>0</v>
      </c>
      <c r="AV24" s="509">
        <f t="shared" si="31"/>
        <v>0</v>
      </c>
      <c r="AW24" s="509">
        <f t="shared" si="32"/>
        <v>0</v>
      </c>
      <c r="AX24" s="509">
        <f t="shared" si="33"/>
        <v>0</v>
      </c>
      <c r="AY24" s="510">
        <f t="shared" si="34"/>
        <v>0</v>
      </c>
    </row>
    <row r="25" spans="1:51" s="499" customFormat="1" hidden="1" x14ac:dyDescent="0.2">
      <c r="A25" s="503"/>
      <c r="B25" s="508"/>
      <c r="C25" s="503"/>
      <c r="D25" s="498">
        <f t="shared" si="12"/>
        <v>0</v>
      </c>
      <c r="E25" s="538"/>
      <c r="F25" s="539"/>
      <c r="G25" s="539"/>
      <c r="H25" s="539"/>
      <c r="I25" s="540"/>
      <c r="J25" s="498">
        <f t="shared" si="13"/>
        <v>0</v>
      </c>
      <c r="K25" s="541"/>
      <c r="L25" s="539"/>
      <c r="M25" s="539"/>
      <c r="N25" s="539"/>
      <c r="O25" s="540"/>
      <c r="P25" s="498">
        <f t="shared" si="14"/>
        <v>0</v>
      </c>
      <c r="Q25" s="509">
        <f t="shared" si="15"/>
        <v>0</v>
      </c>
      <c r="R25" s="509">
        <f t="shared" si="16"/>
        <v>0</v>
      </c>
      <c r="S25" s="509">
        <f t="shared" si="17"/>
        <v>0</v>
      </c>
      <c r="T25" s="509">
        <f t="shared" si="18"/>
        <v>0</v>
      </c>
      <c r="U25" s="510">
        <f t="shared" si="19"/>
        <v>0</v>
      </c>
      <c r="V25" s="498">
        <f t="shared" si="20"/>
        <v>0</v>
      </c>
      <c r="W25" s="509">
        <f t="shared" si="21"/>
        <v>0</v>
      </c>
      <c r="X25" s="509">
        <f t="shared" si="22"/>
        <v>0</v>
      </c>
      <c r="Y25" s="509">
        <f t="shared" si="23"/>
        <v>0</v>
      </c>
      <c r="Z25" s="509">
        <f t="shared" si="24"/>
        <v>0</v>
      </c>
      <c r="AA25" s="510">
        <f t="shared" si="25"/>
        <v>0</v>
      </c>
      <c r="AB25" s="498">
        <f t="shared" si="26"/>
        <v>0</v>
      </c>
      <c r="AC25" s="539"/>
      <c r="AD25" s="539"/>
      <c r="AE25" s="539"/>
      <c r="AF25" s="539"/>
      <c r="AG25" s="540"/>
      <c r="AH25" s="498">
        <f t="shared" si="27"/>
        <v>0</v>
      </c>
      <c r="AI25" s="539"/>
      <c r="AJ25" s="539"/>
      <c r="AK25" s="539"/>
      <c r="AL25" s="539"/>
      <c r="AM25" s="540"/>
      <c r="AN25" s="498">
        <f t="shared" si="28"/>
        <v>0</v>
      </c>
      <c r="AO25" s="539"/>
      <c r="AP25" s="539"/>
      <c r="AQ25" s="539"/>
      <c r="AR25" s="539"/>
      <c r="AS25" s="540"/>
      <c r="AT25" s="498">
        <f t="shared" si="29"/>
        <v>0</v>
      </c>
      <c r="AU25" s="509">
        <f t="shared" si="30"/>
        <v>0</v>
      </c>
      <c r="AV25" s="509">
        <f t="shared" si="31"/>
        <v>0</v>
      </c>
      <c r="AW25" s="509">
        <f t="shared" si="32"/>
        <v>0</v>
      </c>
      <c r="AX25" s="509">
        <f t="shared" si="33"/>
        <v>0</v>
      </c>
      <c r="AY25" s="510">
        <f t="shared" si="34"/>
        <v>0</v>
      </c>
    </row>
    <row r="26" spans="1:51" s="499" customFormat="1" hidden="1" x14ac:dyDescent="0.2">
      <c r="A26" s="503"/>
      <c r="B26" s="508"/>
      <c r="C26" s="503"/>
      <c r="D26" s="498">
        <f t="shared" si="12"/>
        <v>0</v>
      </c>
      <c r="E26" s="538"/>
      <c r="F26" s="539"/>
      <c r="G26" s="539"/>
      <c r="H26" s="539"/>
      <c r="I26" s="540"/>
      <c r="J26" s="498">
        <f t="shared" si="13"/>
        <v>0</v>
      </c>
      <c r="K26" s="541"/>
      <c r="L26" s="539"/>
      <c r="M26" s="539"/>
      <c r="N26" s="539"/>
      <c r="O26" s="540"/>
      <c r="P26" s="498">
        <f t="shared" si="14"/>
        <v>0</v>
      </c>
      <c r="Q26" s="509">
        <f t="shared" si="15"/>
        <v>0</v>
      </c>
      <c r="R26" s="509">
        <f t="shared" si="16"/>
        <v>0</v>
      </c>
      <c r="S26" s="509">
        <f t="shared" si="17"/>
        <v>0</v>
      </c>
      <c r="T26" s="509">
        <f t="shared" si="18"/>
        <v>0</v>
      </c>
      <c r="U26" s="510">
        <f t="shared" si="19"/>
        <v>0</v>
      </c>
      <c r="V26" s="498">
        <f t="shared" si="20"/>
        <v>0</v>
      </c>
      <c r="W26" s="509">
        <f t="shared" si="21"/>
        <v>0</v>
      </c>
      <c r="X26" s="509">
        <f t="shared" si="22"/>
        <v>0</v>
      </c>
      <c r="Y26" s="509">
        <f t="shared" si="23"/>
        <v>0</v>
      </c>
      <c r="Z26" s="509">
        <f t="shared" si="24"/>
        <v>0</v>
      </c>
      <c r="AA26" s="510">
        <f t="shared" si="25"/>
        <v>0</v>
      </c>
      <c r="AB26" s="498">
        <f t="shared" si="26"/>
        <v>0</v>
      </c>
      <c r="AC26" s="539"/>
      <c r="AD26" s="539"/>
      <c r="AE26" s="539"/>
      <c r="AF26" s="539"/>
      <c r="AG26" s="540"/>
      <c r="AH26" s="498">
        <f t="shared" si="27"/>
        <v>0</v>
      </c>
      <c r="AI26" s="539"/>
      <c r="AJ26" s="539"/>
      <c r="AK26" s="539"/>
      <c r="AL26" s="539"/>
      <c r="AM26" s="540"/>
      <c r="AN26" s="498">
        <f t="shared" si="28"/>
        <v>0</v>
      </c>
      <c r="AO26" s="539"/>
      <c r="AP26" s="539"/>
      <c r="AQ26" s="539"/>
      <c r="AR26" s="539"/>
      <c r="AS26" s="540"/>
      <c r="AT26" s="498">
        <f t="shared" si="29"/>
        <v>0</v>
      </c>
      <c r="AU26" s="509">
        <f t="shared" si="30"/>
        <v>0</v>
      </c>
      <c r="AV26" s="509">
        <f t="shared" si="31"/>
        <v>0</v>
      </c>
      <c r="AW26" s="509">
        <f t="shared" si="32"/>
        <v>0</v>
      </c>
      <c r="AX26" s="509">
        <f t="shared" si="33"/>
        <v>0</v>
      </c>
      <c r="AY26" s="510">
        <f t="shared" si="34"/>
        <v>0</v>
      </c>
    </row>
    <row r="27" spans="1:51" s="499" customFormat="1" hidden="1" x14ac:dyDescent="0.2">
      <c r="A27" s="503"/>
      <c r="B27" s="508"/>
      <c r="C27" s="503"/>
      <c r="D27" s="498">
        <f t="shared" si="12"/>
        <v>0</v>
      </c>
      <c r="E27" s="538"/>
      <c r="F27" s="539"/>
      <c r="G27" s="539"/>
      <c r="H27" s="539"/>
      <c r="I27" s="540"/>
      <c r="J27" s="498">
        <f t="shared" si="13"/>
        <v>0</v>
      </c>
      <c r="K27" s="541"/>
      <c r="L27" s="539"/>
      <c r="M27" s="539"/>
      <c r="N27" s="539"/>
      <c r="O27" s="540"/>
      <c r="P27" s="498">
        <f t="shared" si="14"/>
        <v>0</v>
      </c>
      <c r="Q27" s="509">
        <f t="shared" si="15"/>
        <v>0</v>
      </c>
      <c r="R27" s="509">
        <f t="shared" si="16"/>
        <v>0</v>
      </c>
      <c r="S27" s="509">
        <f t="shared" si="17"/>
        <v>0</v>
      </c>
      <c r="T27" s="509">
        <f t="shared" si="18"/>
        <v>0</v>
      </c>
      <c r="U27" s="510">
        <f t="shared" si="19"/>
        <v>0</v>
      </c>
      <c r="V27" s="498">
        <f t="shared" si="20"/>
        <v>0</v>
      </c>
      <c r="W27" s="509">
        <f t="shared" si="21"/>
        <v>0</v>
      </c>
      <c r="X27" s="509">
        <f t="shared" si="22"/>
        <v>0</v>
      </c>
      <c r="Y27" s="509">
        <f t="shared" si="23"/>
        <v>0</v>
      </c>
      <c r="Z27" s="509">
        <f t="shared" si="24"/>
        <v>0</v>
      </c>
      <c r="AA27" s="510">
        <f t="shared" si="25"/>
        <v>0</v>
      </c>
      <c r="AB27" s="498">
        <f t="shared" si="26"/>
        <v>0</v>
      </c>
      <c r="AC27" s="539"/>
      <c r="AD27" s="539"/>
      <c r="AE27" s="539"/>
      <c r="AF27" s="539"/>
      <c r="AG27" s="540"/>
      <c r="AH27" s="498">
        <f t="shared" si="27"/>
        <v>0</v>
      </c>
      <c r="AI27" s="539"/>
      <c r="AJ27" s="539"/>
      <c r="AK27" s="539"/>
      <c r="AL27" s="539"/>
      <c r="AM27" s="540"/>
      <c r="AN27" s="498">
        <f t="shared" si="28"/>
        <v>0</v>
      </c>
      <c r="AO27" s="539"/>
      <c r="AP27" s="539"/>
      <c r="AQ27" s="539"/>
      <c r="AR27" s="539"/>
      <c r="AS27" s="540"/>
      <c r="AT27" s="498">
        <f t="shared" si="29"/>
        <v>0</v>
      </c>
      <c r="AU27" s="509">
        <f t="shared" si="30"/>
        <v>0</v>
      </c>
      <c r="AV27" s="509">
        <f t="shared" si="31"/>
        <v>0</v>
      </c>
      <c r="AW27" s="509">
        <f t="shared" si="32"/>
        <v>0</v>
      </c>
      <c r="AX27" s="509">
        <f t="shared" si="33"/>
        <v>0</v>
      </c>
      <c r="AY27" s="510">
        <f t="shared" si="34"/>
        <v>0</v>
      </c>
    </row>
    <row r="28" spans="1:51" s="499" customFormat="1" hidden="1" x14ac:dyDescent="0.2">
      <c r="A28" s="503"/>
      <c r="B28" s="508"/>
      <c r="C28" s="503"/>
      <c r="D28" s="498">
        <f t="shared" si="12"/>
        <v>0</v>
      </c>
      <c r="E28" s="538"/>
      <c r="F28" s="539"/>
      <c r="G28" s="539"/>
      <c r="H28" s="539"/>
      <c r="I28" s="540"/>
      <c r="J28" s="498">
        <f t="shared" si="13"/>
        <v>0</v>
      </c>
      <c r="K28" s="541"/>
      <c r="L28" s="539"/>
      <c r="M28" s="539"/>
      <c r="N28" s="539"/>
      <c r="O28" s="540"/>
      <c r="P28" s="498">
        <f t="shared" si="14"/>
        <v>0</v>
      </c>
      <c r="Q28" s="509">
        <f t="shared" si="15"/>
        <v>0</v>
      </c>
      <c r="R28" s="509">
        <f t="shared" si="16"/>
        <v>0</v>
      </c>
      <c r="S28" s="509">
        <f t="shared" si="17"/>
        <v>0</v>
      </c>
      <c r="T28" s="509">
        <f t="shared" si="18"/>
        <v>0</v>
      </c>
      <c r="U28" s="510">
        <f t="shared" si="19"/>
        <v>0</v>
      </c>
      <c r="V28" s="498">
        <f t="shared" si="20"/>
        <v>0</v>
      </c>
      <c r="W28" s="509">
        <f t="shared" si="21"/>
        <v>0</v>
      </c>
      <c r="X28" s="509">
        <f t="shared" si="22"/>
        <v>0</v>
      </c>
      <c r="Y28" s="509">
        <f t="shared" si="23"/>
        <v>0</v>
      </c>
      <c r="Z28" s="509">
        <f t="shared" si="24"/>
        <v>0</v>
      </c>
      <c r="AA28" s="510">
        <f t="shared" si="25"/>
        <v>0</v>
      </c>
      <c r="AB28" s="498">
        <f t="shared" si="26"/>
        <v>0</v>
      </c>
      <c r="AC28" s="539"/>
      <c r="AD28" s="539"/>
      <c r="AE28" s="539"/>
      <c r="AF28" s="539"/>
      <c r="AG28" s="540"/>
      <c r="AH28" s="498">
        <f t="shared" si="27"/>
        <v>0</v>
      </c>
      <c r="AI28" s="539"/>
      <c r="AJ28" s="539"/>
      <c r="AK28" s="539"/>
      <c r="AL28" s="539"/>
      <c r="AM28" s="540"/>
      <c r="AN28" s="498">
        <f t="shared" si="28"/>
        <v>0</v>
      </c>
      <c r="AO28" s="539"/>
      <c r="AP28" s="539"/>
      <c r="AQ28" s="539"/>
      <c r="AR28" s="539"/>
      <c r="AS28" s="540"/>
      <c r="AT28" s="498">
        <f t="shared" si="29"/>
        <v>0</v>
      </c>
      <c r="AU28" s="509">
        <f t="shared" si="30"/>
        <v>0</v>
      </c>
      <c r="AV28" s="509">
        <f t="shared" si="31"/>
        <v>0</v>
      </c>
      <c r="AW28" s="509">
        <f t="shared" si="32"/>
        <v>0</v>
      </c>
      <c r="AX28" s="509">
        <f t="shared" si="33"/>
        <v>0</v>
      </c>
      <c r="AY28" s="510">
        <f t="shared" si="34"/>
        <v>0</v>
      </c>
    </row>
    <row r="29" spans="1:51" s="499" customFormat="1" hidden="1" x14ac:dyDescent="0.2">
      <c r="A29" s="503"/>
      <c r="B29" s="508"/>
      <c r="C29" s="503"/>
      <c r="D29" s="498">
        <f t="shared" si="12"/>
        <v>0</v>
      </c>
      <c r="E29" s="538"/>
      <c r="F29" s="539"/>
      <c r="G29" s="539"/>
      <c r="H29" s="539"/>
      <c r="I29" s="540"/>
      <c r="J29" s="498">
        <f t="shared" si="13"/>
        <v>0</v>
      </c>
      <c r="K29" s="541"/>
      <c r="L29" s="539"/>
      <c r="M29" s="539"/>
      <c r="N29" s="539"/>
      <c r="O29" s="540"/>
      <c r="P29" s="498">
        <f t="shared" si="14"/>
        <v>0</v>
      </c>
      <c r="Q29" s="509">
        <f t="shared" si="15"/>
        <v>0</v>
      </c>
      <c r="R29" s="509">
        <f t="shared" si="16"/>
        <v>0</v>
      </c>
      <c r="S29" s="509">
        <f t="shared" si="17"/>
        <v>0</v>
      </c>
      <c r="T29" s="509">
        <f t="shared" si="18"/>
        <v>0</v>
      </c>
      <c r="U29" s="510">
        <f t="shared" si="19"/>
        <v>0</v>
      </c>
      <c r="V29" s="498">
        <f t="shared" si="20"/>
        <v>0</v>
      </c>
      <c r="W29" s="509">
        <f t="shared" si="21"/>
        <v>0</v>
      </c>
      <c r="X29" s="509">
        <f t="shared" si="22"/>
        <v>0</v>
      </c>
      <c r="Y29" s="509">
        <f t="shared" si="23"/>
        <v>0</v>
      </c>
      <c r="Z29" s="509">
        <f t="shared" si="24"/>
        <v>0</v>
      </c>
      <c r="AA29" s="510">
        <f t="shared" si="25"/>
        <v>0</v>
      </c>
      <c r="AB29" s="498">
        <f t="shared" si="26"/>
        <v>0</v>
      </c>
      <c r="AC29" s="539"/>
      <c r="AD29" s="539"/>
      <c r="AE29" s="539"/>
      <c r="AF29" s="539"/>
      <c r="AG29" s="540"/>
      <c r="AH29" s="498">
        <f t="shared" si="27"/>
        <v>0</v>
      </c>
      <c r="AI29" s="539"/>
      <c r="AJ29" s="539"/>
      <c r="AK29" s="539"/>
      <c r="AL29" s="539"/>
      <c r="AM29" s="540"/>
      <c r="AN29" s="498">
        <f t="shared" si="28"/>
        <v>0</v>
      </c>
      <c r="AO29" s="539"/>
      <c r="AP29" s="539"/>
      <c r="AQ29" s="539"/>
      <c r="AR29" s="539"/>
      <c r="AS29" s="540"/>
      <c r="AT29" s="498">
        <f t="shared" si="29"/>
        <v>0</v>
      </c>
      <c r="AU29" s="509">
        <f t="shared" si="30"/>
        <v>0</v>
      </c>
      <c r="AV29" s="509">
        <f t="shared" si="31"/>
        <v>0</v>
      </c>
      <c r="AW29" s="509">
        <f t="shared" si="32"/>
        <v>0</v>
      </c>
      <c r="AX29" s="509">
        <f t="shared" si="33"/>
        <v>0</v>
      </c>
      <c r="AY29" s="510">
        <f t="shared" si="34"/>
        <v>0</v>
      </c>
    </row>
    <row r="30" spans="1:51" s="499" customFormat="1" hidden="1" x14ac:dyDescent="0.2">
      <c r="A30" s="503"/>
      <c r="B30" s="508"/>
      <c r="C30" s="503"/>
      <c r="D30" s="498">
        <f t="shared" si="12"/>
        <v>0</v>
      </c>
      <c r="E30" s="538"/>
      <c r="F30" s="539"/>
      <c r="G30" s="539"/>
      <c r="H30" s="539"/>
      <c r="I30" s="540"/>
      <c r="J30" s="498">
        <f t="shared" si="13"/>
        <v>0</v>
      </c>
      <c r="K30" s="541"/>
      <c r="L30" s="539"/>
      <c r="M30" s="539"/>
      <c r="N30" s="539"/>
      <c r="O30" s="540"/>
      <c r="P30" s="498">
        <f t="shared" si="14"/>
        <v>0</v>
      </c>
      <c r="Q30" s="509">
        <f t="shared" si="15"/>
        <v>0</v>
      </c>
      <c r="R30" s="509">
        <f t="shared" si="16"/>
        <v>0</v>
      </c>
      <c r="S30" s="509">
        <f t="shared" si="17"/>
        <v>0</v>
      </c>
      <c r="T30" s="509">
        <f t="shared" si="18"/>
        <v>0</v>
      </c>
      <c r="U30" s="510">
        <f t="shared" si="19"/>
        <v>0</v>
      </c>
      <c r="V30" s="498">
        <f t="shared" si="20"/>
        <v>0</v>
      </c>
      <c r="W30" s="509">
        <f t="shared" si="21"/>
        <v>0</v>
      </c>
      <c r="X30" s="509">
        <f t="shared" si="22"/>
        <v>0</v>
      </c>
      <c r="Y30" s="509">
        <f t="shared" si="23"/>
        <v>0</v>
      </c>
      <c r="Z30" s="509">
        <f t="shared" si="24"/>
        <v>0</v>
      </c>
      <c r="AA30" s="510">
        <f t="shared" si="25"/>
        <v>0</v>
      </c>
      <c r="AB30" s="498">
        <f t="shared" si="26"/>
        <v>0</v>
      </c>
      <c r="AC30" s="539"/>
      <c r="AD30" s="539"/>
      <c r="AE30" s="539"/>
      <c r="AF30" s="539"/>
      <c r="AG30" s="540"/>
      <c r="AH30" s="498">
        <f t="shared" si="27"/>
        <v>0</v>
      </c>
      <c r="AI30" s="539"/>
      <c r="AJ30" s="539"/>
      <c r="AK30" s="539"/>
      <c r="AL30" s="539"/>
      <c r="AM30" s="540"/>
      <c r="AN30" s="498">
        <f t="shared" si="28"/>
        <v>0</v>
      </c>
      <c r="AO30" s="539"/>
      <c r="AP30" s="539"/>
      <c r="AQ30" s="539"/>
      <c r="AR30" s="539"/>
      <c r="AS30" s="540"/>
      <c r="AT30" s="498">
        <f t="shared" si="29"/>
        <v>0</v>
      </c>
      <c r="AU30" s="509">
        <f t="shared" si="30"/>
        <v>0</v>
      </c>
      <c r="AV30" s="509">
        <f t="shared" si="31"/>
        <v>0</v>
      </c>
      <c r="AW30" s="509">
        <f t="shared" si="32"/>
        <v>0</v>
      </c>
      <c r="AX30" s="509">
        <f t="shared" si="33"/>
        <v>0</v>
      </c>
      <c r="AY30" s="510">
        <f t="shared" si="34"/>
        <v>0</v>
      </c>
    </row>
    <row r="31" spans="1:51" s="499" customFormat="1" hidden="1" x14ac:dyDescent="0.2">
      <c r="A31" s="503"/>
      <c r="B31" s="508"/>
      <c r="C31" s="503"/>
      <c r="D31" s="498">
        <f t="shared" si="12"/>
        <v>0</v>
      </c>
      <c r="E31" s="538"/>
      <c r="F31" s="539"/>
      <c r="G31" s="539"/>
      <c r="H31" s="539"/>
      <c r="I31" s="540"/>
      <c r="J31" s="498">
        <f t="shared" si="13"/>
        <v>0</v>
      </c>
      <c r="K31" s="541"/>
      <c r="L31" s="539"/>
      <c r="M31" s="539"/>
      <c r="N31" s="539"/>
      <c r="O31" s="540"/>
      <c r="P31" s="498">
        <f t="shared" si="14"/>
        <v>0</v>
      </c>
      <c r="Q31" s="509">
        <f t="shared" si="15"/>
        <v>0</v>
      </c>
      <c r="R31" s="509">
        <f t="shared" si="16"/>
        <v>0</v>
      </c>
      <c r="S31" s="509">
        <f t="shared" si="17"/>
        <v>0</v>
      </c>
      <c r="T31" s="509">
        <f t="shared" si="18"/>
        <v>0</v>
      </c>
      <c r="U31" s="510">
        <f t="shared" si="19"/>
        <v>0</v>
      </c>
      <c r="V31" s="498">
        <f t="shared" si="20"/>
        <v>0</v>
      </c>
      <c r="W31" s="509">
        <f t="shared" si="21"/>
        <v>0</v>
      </c>
      <c r="X31" s="509">
        <f t="shared" si="22"/>
        <v>0</v>
      </c>
      <c r="Y31" s="509">
        <f t="shared" si="23"/>
        <v>0</v>
      </c>
      <c r="Z31" s="509">
        <f t="shared" si="24"/>
        <v>0</v>
      </c>
      <c r="AA31" s="510">
        <f t="shared" si="25"/>
        <v>0</v>
      </c>
      <c r="AB31" s="498">
        <f t="shared" si="26"/>
        <v>0</v>
      </c>
      <c r="AC31" s="539"/>
      <c r="AD31" s="539"/>
      <c r="AE31" s="539"/>
      <c r="AF31" s="539"/>
      <c r="AG31" s="540"/>
      <c r="AH31" s="498">
        <f t="shared" si="27"/>
        <v>0</v>
      </c>
      <c r="AI31" s="539"/>
      <c r="AJ31" s="539"/>
      <c r="AK31" s="539"/>
      <c r="AL31" s="539"/>
      <c r="AM31" s="540"/>
      <c r="AN31" s="498">
        <f t="shared" si="28"/>
        <v>0</v>
      </c>
      <c r="AO31" s="539"/>
      <c r="AP31" s="539"/>
      <c r="AQ31" s="539"/>
      <c r="AR31" s="539"/>
      <c r="AS31" s="540"/>
      <c r="AT31" s="498">
        <f t="shared" si="29"/>
        <v>0</v>
      </c>
      <c r="AU31" s="509">
        <f t="shared" si="30"/>
        <v>0</v>
      </c>
      <c r="AV31" s="509">
        <f t="shared" si="31"/>
        <v>0</v>
      </c>
      <c r="AW31" s="509">
        <f t="shared" si="32"/>
        <v>0</v>
      </c>
      <c r="AX31" s="509">
        <f t="shared" si="33"/>
        <v>0</v>
      </c>
      <c r="AY31" s="510">
        <f t="shared" si="34"/>
        <v>0</v>
      </c>
    </row>
    <row r="32" spans="1:51" s="499" customFormat="1" hidden="1" x14ac:dyDescent="0.2">
      <c r="A32" s="503"/>
      <c r="B32" s="508"/>
      <c r="C32" s="503"/>
      <c r="D32" s="498">
        <f t="shared" si="12"/>
        <v>0</v>
      </c>
      <c r="E32" s="538"/>
      <c r="F32" s="539"/>
      <c r="G32" s="539"/>
      <c r="H32" s="539"/>
      <c r="I32" s="540"/>
      <c r="J32" s="498">
        <f t="shared" si="13"/>
        <v>0</v>
      </c>
      <c r="K32" s="541"/>
      <c r="L32" s="539"/>
      <c r="M32" s="539"/>
      <c r="N32" s="539"/>
      <c r="O32" s="540"/>
      <c r="P32" s="498">
        <f t="shared" si="14"/>
        <v>0</v>
      </c>
      <c r="Q32" s="509">
        <f t="shared" si="15"/>
        <v>0</v>
      </c>
      <c r="R32" s="509">
        <f t="shared" si="16"/>
        <v>0</v>
      </c>
      <c r="S32" s="509">
        <f t="shared" si="17"/>
        <v>0</v>
      </c>
      <c r="T32" s="509">
        <f t="shared" si="18"/>
        <v>0</v>
      </c>
      <c r="U32" s="510">
        <f t="shared" si="19"/>
        <v>0</v>
      </c>
      <c r="V32" s="498">
        <f t="shared" si="20"/>
        <v>0</v>
      </c>
      <c r="W32" s="509">
        <f t="shared" si="21"/>
        <v>0</v>
      </c>
      <c r="X32" s="509">
        <f t="shared" si="22"/>
        <v>0</v>
      </c>
      <c r="Y32" s="509">
        <f t="shared" si="23"/>
        <v>0</v>
      </c>
      <c r="Z32" s="509">
        <f t="shared" si="24"/>
        <v>0</v>
      </c>
      <c r="AA32" s="510">
        <f t="shared" si="25"/>
        <v>0</v>
      </c>
      <c r="AB32" s="498">
        <f t="shared" si="26"/>
        <v>0</v>
      </c>
      <c r="AC32" s="539"/>
      <c r="AD32" s="539"/>
      <c r="AE32" s="539"/>
      <c r="AF32" s="539"/>
      <c r="AG32" s="540"/>
      <c r="AH32" s="498">
        <f t="shared" si="27"/>
        <v>0</v>
      </c>
      <c r="AI32" s="539"/>
      <c r="AJ32" s="539"/>
      <c r="AK32" s="539"/>
      <c r="AL32" s="539"/>
      <c r="AM32" s="540"/>
      <c r="AN32" s="498">
        <f t="shared" si="28"/>
        <v>0</v>
      </c>
      <c r="AO32" s="539"/>
      <c r="AP32" s="539"/>
      <c r="AQ32" s="539"/>
      <c r="AR32" s="539"/>
      <c r="AS32" s="540"/>
      <c r="AT32" s="498">
        <f t="shared" si="29"/>
        <v>0</v>
      </c>
      <c r="AU32" s="509">
        <f t="shared" si="30"/>
        <v>0</v>
      </c>
      <c r="AV32" s="509">
        <f t="shared" si="31"/>
        <v>0</v>
      </c>
      <c r="AW32" s="509">
        <f t="shared" si="32"/>
        <v>0</v>
      </c>
      <c r="AX32" s="509">
        <f t="shared" si="33"/>
        <v>0</v>
      </c>
      <c r="AY32" s="510">
        <f t="shared" si="34"/>
        <v>0</v>
      </c>
    </row>
    <row r="33" spans="1:51" s="499" customFormat="1" hidden="1" x14ac:dyDescent="0.2">
      <c r="A33" s="503"/>
      <c r="B33" s="508"/>
      <c r="C33" s="503"/>
      <c r="D33" s="498">
        <f t="shared" si="12"/>
        <v>0</v>
      </c>
      <c r="E33" s="538"/>
      <c r="F33" s="539"/>
      <c r="G33" s="539"/>
      <c r="H33" s="539"/>
      <c r="I33" s="540"/>
      <c r="J33" s="498">
        <f t="shared" si="13"/>
        <v>0</v>
      </c>
      <c r="K33" s="541"/>
      <c r="L33" s="539"/>
      <c r="M33" s="539"/>
      <c r="N33" s="539"/>
      <c r="O33" s="540"/>
      <c r="P33" s="498">
        <f t="shared" si="14"/>
        <v>0</v>
      </c>
      <c r="Q33" s="509">
        <f t="shared" si="15"/>
        <v>0</v>
      </c>
      <c r="R33" s="509">
        <f t="shared" si="16"/>
        <v>0</v>
      </c>
      <c r="S33" s="509">
        <f t="shared" si="17"/>
        <v>0</v>
      </c>
      <c r="T33" s="509">
        <f t="shared" si="18"/>
        <v>0</v>
      </c>
      <c r="U33" s="510">
        <f t="shared" si="19"/>
        <v>0</v>
      </c>
      <c r="V33" s="498">
        <f t="shared" si="20"/>
        <v>0</v>
      </c>
      <c r="W33" s="509">
        <f t="shared" si="21"/>
        <v>0</v>
      </c>
      <c r="X33" s="509">
        <f t="shared" si="22"/>
        <v>0</v>
      </c>
      <c r="Y33" s="509">
        <f t="shared" si="23"/>
        <v>0</v>
      </c>
      <c r="Z33" s="509">
        <f t="shared" si="24"/>
        <v>0</v>
      </c>
      <c r="AA33" s="510">
        <f t="shared" si="25"/>
        <v>0</v>
      </c>
      <c r="AB33" s="498">
        <f t="shared" si="26"/>
        <v>0</v>
      </c>
      <c r="AC33" s="539"/>
      <c r="AD33" s="539"/>
      <c r="AE33" s="539"/>
      <c r="AF33" s="539"/>
      <c r="AG33" s="540"/>
      <c r="AH33" s="498">
        <f t="shared" si="27"/>
        <v>0</v>
      </c>
      <c r="AI33" s="539"/>
      <c r="AJ33" s="539"/>
      <c r="AK33" s="539"/>
      <c r="AL33" s="539"/>
      <c r="AM33" s="540"/>
      <c r="AN33" s="498">
        <f t="shared" si="28"/>
        <v>0</v>
      </c>
      <c r="AO33" s="539"/>
      <c r="AP33" s="539"/>
      <c r="AQ33" s="539"/>
      <c r="AR33" s="539"/>
      <c r="AS33" s="540"/>
      <c r="AT33" s="498">
        <f t="shared" si="29"/>
        <v>0</v>
      </c>
      <c r="AU33" s="509">
        <f t="shared" si="30"/>
        <v>0</v>
      </c>
      <c r="AV33" s="509">
        <f t="shared" si="31"/>
        <v>0</v>
      </c>
      <c r="AW33" s="509">
        <f t="shared" si="32"/>
        <v>0</v>
      </c>
      <c r="AX33" s="509">
        <f t="shared" si="33"/>
        <v>0</v>
      </c>
      <c r="AY33" s="510">
        <f t="shared" si="34"/>
        <v>0</v>
      </c>
    </row>
    <row r="34" spans="1:51" s="499" customFormat="1" hidden="1" x14ac:dyDescent="0.2">
      <c r="A34" s="503"/>
      <c r="B34" s="508"/>
      <c r="C34" s="503"/>
      <c r="D34" s="498">
        <f t="shared" si="12"/>
        <v>0</v>
      </c>
      <c r="E34" s="538"/>
      <c r="F34" s="539"/>
      <c r="G34" s="539"/>
      <c r="H34" s="539"/>
      <c r="I34" s="540"/>
      <c r="J34" s="498">
        <f t="shared" si="13"/>
        <v>0</v>
      </c>
      <c r="K34" s="541"/>
      <c r="L34" s="539"/>
      <c r="M34" s="539"/>
      <c r="N34" s="539"/>
      <c r="O34" s="540"/>
      <c r="P34" s="498">
        <f t="shared" si="14"/>
        <v>0</v>
      </c>
      <c r="Q34" s="509">
        <f t="shared" si="15"/>
        <v>0</v>
      </c>
      <c r="R34" s="509">
        <f t="shared" si="16"/>
        <v>0</v>
      </c>
      <c r="S34" s="509">
        <f t="shared" si="17"/>
        <v>0</v>
      </c>
      <c r="T34" s="509">
        <f t="shared" si="18"/>
        <v>0</v>
      </c>
      <c r="U34" s="510">
        <f t="shared" si="19"/>
        <v>0</v>
      </c>
      <c r="V34" s="498">
        <f t="shared" si="20"/>
        <v>0</v>
      </c>
      <c r="W34" s="509">
        <f t="shared" si="21"/>
        <v>0</v>
      </c>
      <c r="X34" s="509">
        <f t="shared" si="22"/>
        <v>0</v>
      </c>
      <c r="Y34" s="509">
        <f t="shared" si="23"/>
        <v>0</v>
      </c>
      <c r="Z34" s="509">
        <f t="shared" si="24"/>
        <v>0</v>
      </c>
      <c r="AA34" s="510">
        <f t="shared" si="25"/>
        <v>0</v>
      </c>
      <c r="AB34" s="498">
        <f t="shared" si="26"/>
        <v>0</v>
      </c>
      <c r="AC34" s="539"/>
      <c r="AD34" s="539"/>
      <c r="AE34" s="539"/>
      <c r="AF34" s="539"/>
      <c r="AG34" s="540"/>
      <c r="AH34" s="498">
        <f t="shared" si="27"/>
        <v>0</v>
      </c>
      <c r="AI34" s="539"/>
      <c r="AJ34" s="539"/>
      <c r="AK34" s="539"/>
      <c r="AL34" s="539"/>
      <c r="AM34" s="540"/>
      <c r="AN34" s="498">
        <f t="shared" si="28"/>
        <v>0</v>
      </c>
      <c r="AO34" s="539"/>
      <c r="AP34" s="539"/>
      <c r="AQ34" s="539"/>
      <c r="AR34" s="539"/>
      <c r="AS34" s="540"/>
      <c r="AT34" s="498">
        <f t="shared" si="29"/>
        <v>0</v>
      </c>
      <c r="AU34" s="509">
        <f t="shared" si="30"/>
        <v>0</v>
      </c>
      <c r="AV34" s="509">
        <f t="shared" si="31"/>
        <v>0</v>
      </c>
      <c r="AW34" s="509">
        <f t="shared" si="32"/>
        <v>0</v>
      </c>
      <c r="AX34" s="509">
        <f t="shared" si="33"/>
        <v>0</v>
      </c>
      <c r="AY34" s="510">
        <f t="shared" si="34"/>
        <v>0</v>
      </c>
    </row>
    <row r="35" spans="1:51" s="499" customFormat="1" hidden="1" x14ac:dyDescent="0.2">
      <c r="A35" s="503"/>
      <c r="B35" s="508"/>
      <c r="C35" s="503"/>
      <c r="D35" s="498">
        <f t="shared" si="12"/>
        <v>0</v>
      </c>
      <c r="E35" s="538"/>
      <c r="F35" s="539"/>
      <c r="G35" s="539"/>
      <c r="H35" s="539"/>
      <c r="I35" s="540"/>
      <c r="J35" s="498">
        <f t="shared" si="13"/>
        <v>0</v>
      </c>
      <c r="K35" s="541"/>
      <c r="L35" s="539"/>
      <c r="M35" s="539"/>
      <c r="N35" s="539"/>
      <c r="O35" s="540"/>
      <c r="P35" s="498">
        <f t="shared" si="14"/>
        <v>0</v>
      </c>
      <c r="Q35" s="509">
        <f t="shared" si="15"/>
        <v>0</v>
      </c>
      <c r="R35" s="509">
        <f t="shared" si="16"/>
        <v>0</v>
      </c>
      <c r="S35" s="509">
        <f t="shared" si="17"/>
        <v>0</v>
      </c>
      <c r="T35" s="509">
        <f t="shared" si="18"/>
        <v>0</v>
      </c>
      <c r="U35" s="510">
        <f t="shared" si="19"/>
        <v>0</v>
      </c>
      <c r="V35" s="498">
        <f t="shared" si="20"/>
        <v>0</v>
      </c>
      <c r="W35" s="509">
        <f t="shared" si="21"/>
        <v>0</v>
      </c>
      <c r="X35" s="509">
        <f t="shared" si="22"/>
        <v>0</v>
      </c>
      <c r="Y35" s="509">
        <f t="shared" si="23"/>
        <v>0</v>
      </c>
      <c r="Z35" s="509">
        <f t="shared" si="24"/>
        <v>0</v>
      </c>
      <c r="AA35" s="510">
        <f t="shared" si="25"/>
        <v>0</v>
      </c>
      <c r="AB35" s="498">
        <f t="shared" si="26"/>
        <v>0</v>
      </c>
      <c r="AC35" s="539"/>
      <c r="AD35" s="539"/>
      <c r="AE35" s="539"/>
      <c r="AF35" s="539"/>
      <c r="AG35" s="540"/>
      <c r="AH35" s="498">
        <f t="shared" si="27"/>
        <v>0</v>
      </c>
      <c r="AI35" s="539"/>
      <c r="AJ35" s="539"/>
      <c r="AK35" s="539"/>
      <c r="AL35" s="539"/>
      <c r="AM35" s="540"/>
      <c r="AN35" s="498">
        <f t="shared" si="28"/>
        <v>0</v>
      </c>
      <c r="AO35" s="539"/>
      <c r="AP35" s="539"/>
      <c r="AQ35" s="539"/>
      <c r="AR35" s="539"/>
      <c r="AS35" s="540"/>
      <c r="AT35" s="498">
        <f t="shared" si="29"/>
        <v>0</v>
      </c>
      <c r="AU35" s="509">
        <f t="shared" si="30"/>
        <v>0</v>
      </c>
      <c r="AV35" s="509">
        <f t="shared" si="31"/>
        <v>0</v>
      </c>
      <c r="AW35" s="509">
        <f t="shared" si="32"/>
        <v>0</v>
      </c>
      <c r="AX35" s="509">
        <f t="shared" si="33"/>
        <v>0</v>
      </c>
      <c r="AY35" s="510">
        <f t="shared" si="34"/>
        <v>0</v>
      </c>
    </row>
    <row r="36" spans="1:51" s="499" customFormat="1" hidden="1" x14ac:dyDescent="0.2">
      <c r="A36" s="503"/>
      <c r="B36" s="508"/>
      <c r="C36" s="503"/>
      <c r="D36" s="498">
        <f t="shared" si="12"/>
        <v>0</v>
      </c>
      <c r="E36" s="538"/>
      <c r="F36" s="539"/>
      <c r="G36" s="539"/>
      <c r="H36" s="539"/>
      <c r="I36" s="540"/>
      <c r="J36" s="498">
        <f t="shared" si="13"/>
        <v>0</v>
      </c>
      <c r="K36" s="541"/>
      <c r="L36" s="539"/>
      <c r="M36" s="539"/>
      <c r="N36" s="539"/>
      <c r="O36" s="540"/>
      <c r="P36" s="498">
        <f t="shared" si="14"/>
        <v>0</v>
      </c>
      <c r="Q36" s="509">
        <f t="shared" si="15"/>
        <v>0</v>
      </c>
      <c r="R36" s="509">
        <f t="shared" si="16"/>
        <v>0</v>
      </c>
      <c r="S36" s="509">
        <f t="shared" si="17"/>
        <v>0</v>
      </c>
      <c r="T36" s="509">
        <f t="shared" si="18"/>
        <v>0</v>
      </c>
      <c r="U36" s="510">
        <f t="shared" si="19"/>
        <v>0</v>
      </c>
      <c r="V36" s="498">
        <f t="shared" si="20"/>
        <v>0</v>
      </c>
      <c r="W36" s="509">
        <f t="shared" si="21"/>
        <v>0</v>
      </c>
      <c r="X36" s="509">
        <f t="shared" si="22"/>
        <v>0</v>
      </c>
      <c r="Y36" s="509">
        <f t="shared" si="23"/>
        <v>0</v>
      </c>
      <c r="Z36" s="509">
        <f t="shared" si="24"/>
        <v>0</v>
      </c>
      <c r="AA36" s="510">
        <f t="shared" si="25"/>
        <v>0</v>
      </c>
      <c r="AB36" s="498">
        <f t="shared" si="26"/>
        <v>0</v>
      </c>
      <c r="AC36" s="539"/>
      <c r="AD36" s="539"/>
      <c r="AE36" s="539"/>
      <c r="AF36" s="539"/>
      <c r="AG36" s="540"/>
      <c r="AH36" s="498">
        <f t="shared" si="27"/>
        <v>0</v>
      </c>
      <c r="AI36" s="539"/>
      <c r="AJ36" s="539"/>
      <c r="AK36" s="539"/>
      <c r="AL36" s="539"/>
      <c r="AM36" s="540"/>
      <c r="AN36" s="498">
        <f t="shared" si="28"/>
        <v>0</v>
      </c>
      <c r="AO36" s="539"/>
      <c r="AP36" s="539"/>
      <c r="AQ36" s="539"/>
      <c r="AR36" s="539"/>
      <c r="AS36" s="540"/>
      <c r="AT36" s="498">
        <f t="shared" si="29"/>
        <v>0</v>
      </c>
      <c r="AU36" s="509">
        <f t="shared" si="30"/>
        <v>0</v>
      </c>
      <c r="AV36" s="509">
        <f t="shared" si="31"/>
        <v>0</v>
      </c>
      <c r="AW36" s="509">
        <f t="shared" si="32"/>
        <v>0</v>
      </c>
      <c r="AX36" s="509">
        <f t="shared" si="33"/>
        <v>0</v>
      </c>
      <c r="AY36" s="510">
        <f t="shared" si="34"/>
        <v>0</v>
      </c>
    </row>
    <row r="37" spans="1:51" s="499" customFormat="1" hidden="1" x14ac:dyDescent="0.2">
      <c r="A37" s="503"/>
      <c r="B37" s="508"/>
      <c r="C37" s="503"/>
      <c r="D37" s="498">
        <f t="shared" si="12"/>
        <v>0</v>
      </c>
      <c r="E37" s="538"/>
      <c r="F37" s="539"/>
      <c r="G37" s="539"/>
      <c r="H37" s="539"/>
      <c r="I37" s="540"/>
      <c r="J37" s="498">
        <f t="shared" si="13"/>
        <v>0</v>
      </c>
      <c r="K37" s="541"/>
      <c r="L37" s="539"/>
      <c r="M37" s="539"/>
      <c r="N37" s="539"/>
      <c r="O37" s="540"/>
      <c r="P37" s="498">
        <f t="shared" si="14"/>
        <v>0</v>
      </c>
      <c r="Q37" s="509">
        <f t="shared" si="15"/>
        <v>0</v>
      </c>
      <c r="R37" s="509">
        <f t="shared" si="16"/>
        <v>0</v>
      </c>
      <c r="S37" s="509">
        <f t="shared" si="17"/>
        <v>0</v>
      </c>
      <c r="T37" s="509">
        <f t="shared" si="18"/>
        <v>0</v>
      </c>
      <c r="U37" s="510">
        <f t="shared" si="19"/>
        <v>0</v>
      </c>
      <c r="V37" s="498">
        <f t="shared" si="20"/>
        <v>0</v>
      </c>
      <c r="W37" s="509">
        <f t="shared" si="21"/>
        <v>0</v>
      </c>
      <c r="X37" s="509">
        <f t="shared" si="22"/>
        <v>0</v>
      </c>
      <c r="Y37" s="509">
        <f t="shared" si="23"/>
        <v>0</v>
      </c>
      <c r="Z37" s="509">
        <f t="shared" si="24"/>
        <v>0</v>
      </c>
      <c r="AA37" s="510">
        <f t="shared" si="25"/>
        <v>0</v>
      </c>
      <c r="AB37" s="498">
        <f t="shared" si="26"/>
        <v>0</v>
      </c>
      <c r="AC37" s="539"/>
      <c r="AD37" s="539"/>
      <c r="AE37" s="539"/>
      <c r="AF37" s="539"/>
      <c r="AG37" s="540"/>
      <c r="AH37" s="498">
        <f t="shared" si="27"/>
        <v>0</v>
      </c>
      <c r="AI37" s="539"/>
      <c r="AJ37" s="539"/>
      <c r="AK37" s="539"/>
      <c r="AL37" s="539"/>
      <c r="AM37" s="540"/>
      <c r="AN37" s="498">
        <f t="shared" si="28"/>
        <v>0</v>
      </c>
      <c r="AO37" s="539"/>
      <c r="AP37" s="539"/>
      <c r="AQ37" s="539"/>
      <c r="AR37" s="539"/>
      <c r="AS37" s="540"/>
      <c r="AT37" s="498">
        <f t="shared" si="29"/>
        <v>0</v>
      </c>
      <c r="AU37" s="509">
        <f t="shared" si="30"/>
        <v>0</v>
      </c>
      <c r="AV37" s="509">
        <f t="shared" si="31"/>
        <v>0</v>
      </c>
      <c r="AW37" s="509">
        <f t="shared" si="32"/>
        <v>0</v>
      </c>
      <c r="AX37" s="509">
        <f t="shared" si="33"/>
        <v>0</v>
      </c>
      <c r="AY37" s="510">
        <f t="shared" si="34"/>
        <v>0</v>
      </c>
    </row>
    <row r="38" spans="1:51" s="499" customFormat="1" hidden="1" x14ac:dyDescent="0.2">
      <c r="A38" s="503"/>
      <c r="B38" s="508"/>
      <c r="C38" s="503"/>
      <c r="D38" s="498">
        <f t="shared" si="12"/>
        <v>0</v>
      </c>
      <c r="E38" s="538"/>
      <c r="F38" s="539"/>
      <c r="G38" s="539"/>
      <c r="H38" s="539"/>
      <c r="I38" s="540"/>
      <c r="J38" s="498">
        <f t="shared" si="13"/>
        <v>0</v>
      </c>
      <c r="K38" s="541"/>
      <c r="L38" s="539"/>
      <c r="M38" s="539"/>
      <c r="N38" s="539"/>
      <c r="O38" s="540"/>
      <c r="P38" s="498">
        <f t="shared" si="14"/>
        <v>0</v>
      </c>
      <c r="Q38" s="509">
        <f t="shared" si="15"/>
        <v>0</v>
      </c>
      <c r="R38" s="509">
        <f t="shared" si="16"/>
        <v>0</v>
      </c>
      <c r="S38" s="509">
        <f t="shared" si="17"/>
        <v>0</v>
      </c>
      <c r="T38" s="509">
        <f t="shared" si="18"/>
        <v>0</v>
      </c>
      <c r="U38" s="510">
        <f t="shared" si="19"/>
        <v>0</v>
      </c>
      <c r="V38" s="498">
        <f t="shared" si="20"/>
        <v>0</v>
      </c>
      <c r="W38" s="509">
        <f t="shared" si="21"/>
        <v>0</v>
      </c>
      <c r="X38" s="509">
        <f t="shared" si="22"/>
        <v>0</v>
      </c>
      <c r="Y38" s="509">
        <f t="shared" si="23"/>
        <v>0</v>
      </c>
      <c r="Z38" s="509">
        <f t="shared" si="24"/>
        <v>0</v>
      </c>
      <c r="AA38" s="510">
        <f t="shared" si="25"/>
        <v>0</v>
      </c>
      <c r="AB38" s="498">
        <f t="shared" si="26"/>
        <v>0</v>
      </c>
      <c r="AC38" s="539"/>
      <c r="AD38" s="539"/>
      <c r="AE38" s="539"/>
      <c r="AF38" s="539"/>
      <c r="AG38" s="540"/>
      <c r="AH38" s="498">
        <f t="shared" si="27"/>
        <v>0</v>
      </c>
      <c r="AI38" s="539"/>
      <c r="AJ38" s="539"/>
      <c r="AK38" s="539"/>
      <c r="AL38" s="539"/>
      <c r="AM38" s="540"/>
      <c r="AN38" s="498">
        <f t="shared" si="28"/>
        <v>0</v>
      </c>
      <c r="AO38" s="539"/>
      <c r="AP38" s="539"/>
      <c r="AQ38" s="539"/>
      <c r="AR38" s="539"/>
      <c r="AS38" s="540"/>
      <c r="AT38" s="498">
        <f t="shared" si="29"/>
        <v>0</v>
      </c>
      <c r="AU38" s="509">
        <f t="shared" si="30"/>
        <v>0</v>
      </c>
      <c r="AV38" s="509">
        <f t="shared" si="31"/>
        <v>0</v>
      </c>
      <c r="AW38" s="509">
        <f t="shared" si="32"/>
        <v>0</v>
      </c>
      <c r="AX38" s="509">
        <f t="shared" si="33"/>
        <v>0</v>
      </c>
      <c r="AY38" s="510">
        <f t="shared" si="34"/>
        <v>0</v>
      </c>
    </row>
    <row r="39" spans="1:51" s="499" customFormat="1" hidden="1" x14ac:dyDescent="0.2">
      <c r="A39" s="503"/>
      <c r="B39" s="508"/>
      <c r="C39" s="503"/>
      <c r="D39" s="498">
        <f t="shared" si="0"/>
        <v>0</v>
      </c>
      <c r="E39" s="538"/>
      <c r="F39" s="539"/>
      <c r="G39" s="539"/>
      <c r="H39" s="539"/>
      <c r="I39" s="540"/>
      <c r="J39" s="498">
        <f t="shared" si="1"/>
        <v>0</v>
      </c>
      <c r="K39" s="541"/>
      <c r="L39" s="539"/>
      <c r="M39" s="539"/>
      <c r="N39" s="539"/>
      <c r="O39" s="540"/>
      <c r="P39" s="498">
        <f t="shared" si="8"/>
        <v>0</v>
      </c>
      <c r="Q39" s="509">
        <f t="shared" si="9"/>
        <v>0</v>
      </c>
      <c r="R39" s="509">
        <f t="shared" si="2"/>
        <v>0</v>
      </c>
      <c r="S39" s="509">
        <f t="shared" si="2"/>
        <v>0</v>
      </c>
      <c r="T39" s="509">
        <f t="shared" si="2"/>
        <v>0</v>
      </c>
      <c r="U39" s="510">
        <f t="shared" si="2"/>
        <v>0</v>
      </c>
      <c r="V39" s="498">
        <f t="shared" si="3"/>
        <v>0</v>
      </c>
      <c r="W39" s="509">
        <f t="shared" si="10"/>
        <v>0</v>
      </c>
      <c r="X39" s="509">
        <f t="shared" si="10"/>
        <v>0</v>
      </c>
      <c r="Y39" s="509">
        <f t="shared" si="10"/>
        <v>0</v>
      </c>
      <c r="Z39" s="509">
        <f t="shared" si="10"/>
        <v>0</v>
      </c>
      <c r="AA39" s="510">
        <f t="shared" si="10"/>
        <v>0</v>
      </c>
      <c r="AB39" s="498">
        <f t="shared" si="4"/>
        <v>0</v>
      </c>
      <c r="AC39" s="539"/>
      <c r="AD39" s="539"/>
      <c r="AE39" s="539"/>
      <c r="AF39" s="539"/>
      <c r="AG39" s="540"/>
      <c r="AH39" s="498">
        <f t="shared" si="5"/>
        <v>0</v>
      </c>
      <c r="AI39" s="539"/>
      <c r="AJ39" s="539"/>
      <c r="AK39" s="539"/>
      <c r="AL39" s="539"/>
      <c r="AM39" s="540"/>
      <c r="AN39" s="498">
        <f t="shared" si="6"/>
        <v>0</v>
      </c>
      <c r="AO39" s="539"/>
      <c r="AP39" s="539"/>
      <c r="AQ39" s="539"/>
      <c r="AR39" s="539"/>
      <c r="AS39" s="540"/>
      <c r="AT39" s="498">
        <f t="shared" si="7"/>
        <v>0</v>
      </c>
      <c r="AU39" s="509">
        <f t="shared" si="11"/>
        <v>0</v>
      </c>
      <c r="AV39" s="509">
        <f t="shared" si="11"/>
        <v>0</v>
      </c>
      <c r="AW39" s="509">
        <f t="shared" si="11"/>
        <v>0</v>
      </c>
      <c r="AX39" s="509">
        <f t="shared" si="11"/>
        <v>0</v>
      </c>
      <c r="AY39" s="510">
        <f t="shared" si="11"/>
        <v>0</v>
      </c>
    </row>
    <row r="40" spans="1:51" s="499" customFormat="1" hidden="1" x14ac:dyDescent="0.2">
      <c r="A40" s="503"/>
      <c r="B40" s="508"/>
      <c r="C40" s="503"/>
      <c r="D40" s="498">
        <f t="shared" si="0"/>
        <v>0</v>
      </c>
      <c r="E40" s="539"/>
      <c r="F40" s="539"/>
      <c r="G40" s="539"/>
      <c r="H40" s="539"/>
      <c r="I40" s="540"/>
      <c r="J40" s="498">
        <f t="shared" si="1"/>
        <v>0</v>
      </c>
      <c r="K40" s="541"/>
      <c r="L40" s="539"/>
      <c r="M40" s="539"/>
      <c r="N40" s="539"/>
      <c r="O40" s="540"/>
      <c r="P40" s="498">
        <f t="shared" si="8"/>
        <v>0</v>
      </c>
      <c r="Q40" s="509">
        <f t="shared" si="9"/>
        <v>0</v>
      </c>
      <c r="R40" s="509">
        <f t="shared" si="2"/>
        <v>0</v>
      </c>
      <c r="S40" s="509">
        <f t="shared" si="2"/>
        <v>0</v>
      </c>
      <c r="T40" s="509">
        <f t="shared" si="2"/>
        <v>0</v>
      </c>
      <c r="U40" s="510">
        <f t="shared" si="2"/>
        <v>0</v>
      </c>
      <c r="V40" s="498">
        <f t="shared" si="3"/>
        <v>0</v>
      </c>
      <c r="W40" s="509">
        <f t="shared" si="10"/>
        <v>0</v>
      </c>
      <c r="X40" s="509">
        <f t="shared" si="10"/>
        <v>0</v>
      </c>
      <c r="Y40" s="509">
        <f t="shared" si="10"/>
        <v>0</v>
      </c>
      <c r="Z40" s="509">
        <f t="shared" si="10"/>
        <v>0</v>
      </c>
      <c r="AA40" s="510">
        <f t="shared" si="10"/>
        <v>0</v>
      </c>
      <c r="AB40" s="498">
        <f t="shared" si="4"/>
        <v>0</v>
      </c>
      <c r="AC40" s="539"/>
      <c r="AD40" s="539"/>
      <c r="AE40" s="539"/>
      <c r="AF40" s="539"/>
      <c r="AG40" s="540"/>
      <c r="AH40" s="498">
        <f t="shared" si="5"/>
        <v>0</v>
      </c>
      <c r="AI40" s="539"/>
      <c r="AJ40" s="539"/>
      <c r="AK40" s="539"/>
      <c r="AL40" s="539"/>
      <c r="AM40" s="540"/>
      <c r="AN40" s="498">
        <f t="shared" si="6"/>
        <v>0</v>
      </c>
      <c r="AO40" s="539"/>
      <c r="AP40" s="539"/>
      <c r="AQ40" s="539"/>
      <c r="AR40" s="539"/>
      <c r="AS40" s="540"/>
      <c r="AT40" s="498">
        <f t="shared" si="7"/>
        <v>0</v>
      </c>
      <c r="AU40" s="509">
        <f t="shared" si="11"/>
        <v>0</v>
      </c>
      <c r="AV40" s="509">
        <f t="shared" si="11"/>
        <v>0</v>
      </c>
      <c r="AW40" s="509">
        <f t="shared" si="11"/>
        <v>0</v>
      </c>
      <c r="AX40" s="509">
        <f t="shared" si="11"/>
        <v>0</v>
      </c>
      <c r="AY40" s="510">
        <f t="shared" si="11"/>
        <v>0</v>
      </c>
    </row>
    <row r="41" spans="1:51" s="499" customFormat="1" hidden="1" x14ac:dyDescent="0.2">
      <c r="A41" s="503"/>
      <c r="B41" s="508"/>
      <c r="C41" s="503"/>
      <c r="D41" s="498">
        <f t="shared" si="0"/>
        <v>0</v>
      </c>
      <c r="E41" s="539"/>
      <c r="F41" s="539"/>
      <c r="G41" s="539"/>
      <c r="H41" s="539"/>
      <c r="I41" s="540"/>
      <c r="J41" s="498">
        <f t="shared" si="1"/>
        <v>0</v>
      </c>
      <c r="K41" s="541"/>
      <c r="L41" s="539"/>
      <c r="M41" s="539"/>
      <c r="N41" s="539"/>
      <c r="O41" s="540"/>
      <c r="P41" s="498">
        <f t="shared" si="8"/>
        <v>0</v>
      </c>
      <c r="Q41" s="509">
        <f t="shared" si="9"/>
        <v>0</v>
      </c>
      <c r="R41" s="509">
        <f t="shared" si="2"/>
        <v>0</v>
      </c>
      <c r="S41" s="509">
        <f t="shared" si="2"/>
        <v>0</v>
      </c>
      <c r="T41" s="509">
        <f t="shared" si="2"/>
        <v>0</v>
      </c>
      <c r="U41" s="510">
        <f t="shared" si="2"/>
        <v>0</v>
      </c>
      <c r="V41" s="498">
        <f t="shared" si="3"/>
        <v>0</v>
      </c>
      <c r="W41" s="509">
        <f t="shared" si="10"/>
        <v>0</v>
      </c>
      <c r="X41" s="509">
        <f t="shared" si="10"/>
        <v>0</v>
      </c>
      <c r="Y41" s="509">
        <f t="shared" si="10"/>
        <v>0</v>
      </c>
      <c r="Z41" s="509">
        <f t="shared" si="10"/>
        <v>0</v>
      </c>
      <c r="AA41" s="510">
        <f t="shared" si="10"/>
        <v>0</v>
      </c>
      <c r="AB41" s="498">
        <f t="shared" si="4"/>
        <v>0</v>
      </c>
      <c r="AC41" s="539"/>
      <c r="AD41" s="539"/>
      <c r="AE41" s="539"/>
      <c r="AF41" s="539"/>
      <c r="AG41" s="540"/>
      <c r="AH41" s="498">
        <f t="shared" si="5"/>
        <v>0</v>
      </c>
      <c r="AI41" s="539"/>
      <c r="AJ41" s="539"/>
      <c r="AK41" s="539"/>
      <c r="AL41" s="539"/>
      <c r="AM41" s="540"/>
      <c r="AN41" s="498">
        <f t="shared" si="6"/>
        <v>0</v>
      </c>
      <c r="AO41" s="539"/>
      <c r="AP41" s="539"/>
      <c r="AQ41" s="539"/>
      <c r="AR41" s="539"/>
      <c r="AS41" s="540"/>
      <c r="AT41" s="498">
        <f t="shared" si="7"/>
        <v>0</v>
      </c>
      <c r="AU41" s="509">
        <f t="shared" si="11"/>
        <v>0</v>
      </c>
      <c r="AV41" s="509">
        <f t="shared" si="11"/>
        <v>0</v>
      </c>
      <c r="AW41" s="509">
        <f t="shared" si="11"/>
        <v>0</v>
      </c>
      <c r="AX41" s="509">
        <f t="shared" si="11"/>
        <v>0</v>
      </c>
      <c r="AY41" s="510">
        <f t="shared" si="11"/>
        <v>0</v>
      </c>
    </row>
    <row r="42" spans="1:51" s="499" customFormat="1" hidden="1" x14ac:dyDescent="0.2">
      <c r="A42" s="503"/>
      <c r="B42" s="508"/>
      <c r="C42" s="503"/>
      <c r="D42" s="498">
        <f t="shared" si="0"/>
        <v>0</v>
      </c>
      <c r="E42" s="539"/>
      <c r="F42" s="539"/>
      <c r="G42" s="539"/>
      <c r="H42" s="539"/>
      <c r="I42" s="540"/>
      <c r="J42" s="498">
        <f t="shared" si="1"/>
        <v>0</v>
      </c>
      <c r="K42" s="541"/>
      <c r="L42" s="539"/>
      <c r="M42" s="539"/>
      <c r="N42" s="539"/>
      <c r="O42" s="540"/>
      <c r="P42" s="498">
        <f t="shared" si="8"/>
        <v>0</v>
      </c>
      <c r="Q42" s="509">
        <f t="shared" si="9"/>
        <v>0</v>
      </c>
      <c r="R42" s="509">
        <f t="shared" si="2"/>
        <v>0</v>
      </c>
      <c r="S42" s="509">
        <f t="shared" si="2"/>
        <v>0</v>
      </c>
      <c r="T42" s="509">
        <f t="shared" si="2"/>
        <v>0</v>
      </c>
      <c r="U42" s="510">
        <f t="shared" si="2"/>
        <v>0</v>
      </c>
      <c r="V42" s="498">
        <f t="shared" si="3"/>
        <v>0</v>
      </c>
      <c r="W42" s="509">
        <f t="shared" si="10"/>
        <v>0</v>
      </c>
      <c r="X42" s="509">
        <f t="shared" si="10"/>
        <v>0</v>
      </c>
      <c r="Y42" s="509">
        <f t="shared" si="10"/>
        <v>0</v>
      </c>
      <c r="Z42" s="509">
        <f t="shared" si="10"/>
        <v>0</v>
      </c>
      <c r="AA42" s="510">
        <f t="shared" si="10"/>
        <v>0</v>
      </c>
      <c r="AB42" s="498">
        <f t="shared" si="4"/>
        <v>0</v>
      </c>
      <c r="AC42" s="539"/>
      <c r="AD42" s="539"/>
      <c r="AE42" s="539"/>
      <c r="AF42" s="539"/>
      <c r="AG42" s="540"/>
      <c r="AH42" s="498">
        <f t="shared" si="5"/>
        <v>0</v>
      </c>
      <c r="AI42" s="539"/>
      <c r="AJ42" s="539"/>
      <c r="AK42" s="539"/>
      <c r="AL42" s="539"/>
      <c r="AM42" s="540"/>
      <c r="AN42" s="498">
        <f t="shared" si="6"/>
        <v>0</v>
      </c>
      <c r="AO42" s="539"/>
      <c r="AP42" s="539"/>
      <c r="AQ42" s="539"/>
      <c r="AR42" s="539"/>
      <c r="AS42" s="540"/>
      <c r="AT42" s="498">
        <f t="shared" si="7"/>
        <v>0</v>
      </c>
      <c r="AU42" s="509">
        <f t="shared" si="11"/>
        <v>0</v>
      </c>
      <c r="AV42" s="509">
        <f t="shared" si="11"/>
        <v>0</v>
      </c>
      <c r="AW42" s="509">
        <f t="shared" si="11"/>
        <v>0</v>
      </c>
      <c r="AX42" s="509">
        <f t="shared" si="11"/>
        <v>0</v>
      </c>
      <c r="AY42" s="510">
        <f t="shared" si="11"/>
        <v>0</v>
      </c>
    </row>
    <row r="43" spans="1:51" s="499" customFormat="1" hidden="1" x14ac:dyDescent="0.2">
      <c r="A43" s="503"/>
      <c r="B43" s="508"/>
      <c r="C43" s="503"/>
      <c r="D43" s="498">
        <f t="shared" si="0"/>
        <v>0</v>
      </c>
      <c r="E43" s="539"/>
      <c r="F43" s="539"/>
      <c r="G43" s="539"/>
      <c r="H43" s="539"/>
      <c r="I43" s="540"/>
      <c r="J43" s="498">
        <f t="shared" si="1"/>
        <v>0</v>
      </c>
      <c r="K43" s="541"/>
      <c r="L43" s="539"/>
      <c r="M43" s="539"/>
      <c r="N43" s="539"/>
      <c r="O43" s="540"/>
      <c r="P43" s="498">
        <f t="shared" si="8"/>
        <v>0</v>
      </c>
      <c r="Q43" s="509">
        <f t="shared" si="9"/>
        <v>0</v>
      </c>
      <c r="R43" s="509">
        <f t="shared" si="2"/>
        <v>0</v>
      </c>
      <c r="S43" s="509">
        <f t="shared" si="2"/>
        <v>0</v>
      </c>
      <c r="T43" s="509">
        <f t="shared" si="2"/>
        <v>0</v>
      </c>
      <c r="U43" s="510">
        <f t="shared" si="2"/>
        <v>0</v>
      </c>
      <c r="V43" s="498">
        <f t="shared" si="3"/>
        <v>0</v>
      </c>
      <c r="W43" s="509">
        <f t="shared" si="10"/>
        <v>0</v>
      </c>
      <c r="X43" s="509">
        <f t="shared" si="10"/>
        <v>0</v>
      </c>
      <c r="Y43" s="509">
        <f t="shared" si="10"/>
        <v>0</v>
      </c>
      <c r="Z43" s="509">
        <f t="shared" si="10"/>
        <v>0</v>
      </c>
      <c r="AA43" s="510">
        <f t="shared" si="10"/>
        <v>0</v>
      </c>
      <c r="AB43" s="498">
        <f t="shared" si="4"/>
        <v>0</v>
      </c>
      <c r="AC43" s="539"/>
      <c r="AD43" s="539"/>
      <c r="AE43" s="539"/>
      <c r="AF43" s="539"/>
      <c r="AG43" s="540"/>
      <c r="AH43" s="498">
        <f t="shared" si="5"/>
        <v>0</v>
      </c>
      <c r="AI43" s="539"/>
      <c r="AJ43" s="539"/>
      <c r="AK43" s="539"/>
      <c r="AL43" s="539"/>
      <c r="AM43" s="540"/>
      <c r="AN43" s="498">
        <f t="shared" si="6"/>
        <v>0</v>
      </c>
      <c r="AO43" s="539"/>
      <c r="AP43" s="539"/>
      <c r="AQ43" s="539"/>
      <c r="AR43" s="539"/>
      <c r="AS43" s="540"/>
      <c r="AT43" s="498">
        <f t="shared" si="7"/>
        <v>0</v>
      </c>
      <c r="AU43" s="509">
        <f t="shared" si="11"/>
        <v>0</v>
      </c>
      <c r="AV43" s="509">
        <f t="shared" si="11"/>
        <v>0</v>
      </c>
      <c r="AW43" s="509">
        <f t="shared" si="11"/>
        <v>0</v>
      </c>
      <c r="AX43" s="509">
        <f t="shared" si="11"/>
        <v>0</v>
      </c>
      <c r="AY43" s="510">
        <f t="shared" si="11"/>
        <v>0</v>
      </c>
    </row>
    <row r="44" spans="1:51" s="499" customFormat="1" hidden="1" x14ac:dyDescent="0.2">
      <c r="A44" s="503"/>
      <c r="B44" s="508"/>
      <c r="C44" s="503"/>
      <c r="D44" s="498">
        <f t="shared" si="0"/>
        <v>0</v>
      </c>
      <c r="E44" s="539"/>
      <c r="F44" s="539"/>
      <c r="G44" s="539"/>
      <c r="H44" s="539"/>
      <c r="I44" s="540"/>
      <c r="J44" s="498">
        <f t="shared" si="1"/>
        <v>0</v>
      </c>
      <c r="K44" s="541"/>
      <c r="L44" s="539"/>
      <c r="M44" s="539"/>
      <c r="N44" s="539"/>
      <c r="O44" s="540"/>
      <c r="P44" s="498">
        <f t="shared" si="8"/>
        <v>0</v>
      </c>
      <c r="Q44" s="509">
        <f t="shared" si="9"/>
        <v>0</v>
      </c>
      <c r="R44" s="509">
        <f t="shared" si="2"/>
        <v>0</v>
      </c>
      <c r="S44" s="509">
        <f t="shared" si="2"/>
        <v>0</v>
      </c>
      <c r="T44" s="509">
        <f t="shared" si="2"/>
        <v>0</v>
      </c>
      <c r="U44" s="510">
        <f t="shared" si="2"/>
        <v>0</v>
      </c>
      <c r="V44" s="498">
        <f t="shared" si="3"/>
        <v>0</v>
      </c>
      <c r="W44" s="509">
        <f t="shared" si="10"/>
        <v>0</v>
      </c>
      <c r="X44" s="509">
        <f t="shared" si="10"/>
        <v>0</v>
      </c>
      <c r="Y44" s="509">
        <f t="shared" si="10"/>
        <v>0</v>
      </c>
      <c r="Z44" s="509">
        <f t="shared" si="10"/>
        <v>0</v>
      </c>
      <c r="AA44" s="510">
        <f t="shared" si="10"/>
        <v>0</v>
      </c>
      <c r="AB44" s="498">
        <f t="shared" si="4"/>
        <v>0</v>
      </c>
      <c r="AC44" s="539"/>
      <c r="AD44" s="539"/>
      <c r="AE44" s="539"/>
      <c r="AF44" s="539"/>
      <c r="AG44" s="540"/>
      <c r="AH44" s="498">
        <f t="shared" si="5"/>
        <v>0</v>
      </c>
      <c r="AI44" s="539"/>
      <c r="AJ44" s="539"/>
      <c r="AK44" s="539"/>
      <c r="AL44" s="539"/>
      <c r="AM44" s="540"/>
      <c r="AN44" s="498">
        <f t="shared" si="6"/>
        <v>0</v>
      </c>
      <c r="AO44" s="539"/>
      <c r="AP44" s="539"/>
      <c r="AQ44" s="539"/>
      <c r="AR44" s="539"/>
      <c r="AS44" s="540"/>
      <c r="AT44" s="498">
        <f t="shared" si="7"/>
        <v>0</v>
      </c>
      <c r="AU44" s="509">
        <f t="shared" si="11"/>
        <v>0</v>
      </c>
      <c r="AV44" s="509">
        <f t="shared" si="11"/>
        <v>0</v>
      </c>
      <c r="AW44" s="509">
        <f t="shared" si="11"/>
        <v>0</v>
      </c>
      <c r="AX44" s="509">
        <f t="shared" si="11"/>
        <v>0</v>
      </c>
      <c r="AY44" s="510">
        <f t="shared" si="11"/>
        <v>0</v>
      </c>
    </row>
    <row r="45" spans="1:51" s="499" customFormat="1" hidden="1" x14ac:dyDescent="0.2">
      <c r="A45" s="503"/>
      <c r="B45" s="508"/>
      <c r="C45" s="503"/>
      <c r="D45" s="498">
        <f t="shared" si="0"/>
        <v>0</v>
      </c>
      <c r="E45" s="539"/>
      <c r="F45" s="539"/>
      <c r="G45" s="539"/>
      <c r="H45" s="539"/>
      <c r="I45" s="540"/>
      <c r="J45" s="498">
        <f t="shared" si="1"/>
        <v>0</v>
      </c>
      <c r="K45" s="541"/>
      <c r="L45" s="539"/>
      <c r="M45" s="539"/>
      <c r="N45" s="539"/>
      <c r="O45" s="540"/>
      <c r="P45" s="498">
        <f t="shared" si="8"/>
        <v>0</v>
      </c>
      <c r="Q45" s="509">
        <f t="shared" si="9"/>
        <v>0</v>
      </c>
      <c r="R45" s="509">
        <f t="shared" si="2"/>
        <v>0</v>
      </c>
      <c r="S45" s="509">
        <f t="shared" si="2"/>
        <v>0</v>
      </c>
      <c r="T45" s="509">
        <f t="shared" si="2"/>
        <v>0</v>
      </c>
      <c r="U45" s="510">
        <f t="shared" si="2"/>
        <v>0</v>
      </c>
      <c r="V45" s="498">
        <f t="shared" si="3"/>
        <v>0</v>
      </c>
      <c r="W45" s="509">
        <f t="shared" si="10"/>
        <v>0</v>
      </c>
      <c r="X45" s="509">
        <f t="shared" si="10"/>
        <v>0</v>
      </c>
      <c r="Y45" s="509">
        <f t="shared" si="10"/>
        <v>0</v>
      </c>
      <c r="Z45" s="509">
        <f t="shared" si="10"/>
        <v>0</v>
      </c>
      <c r="AA45" s="510">
        <f t="shared" si="10"/>
        <v>0</v>
      </c>
      <c r="AB45" s="498">
        <f t="shared" si="4"/>
        <v>0</v>
      </c>
      <c r="AC45" s="539"/>
      <c r="AD45" s="539"/>
      <c r="AE45" s="539"/>
      <c r="AF45" s="539"/>
      <c r="AG45" s="540"/>
      <c r="AH45" s="498">
        <f t="shared" si="5"/>
        <v>0</v>
      </c>
      <c r="AI45" s="539"/>
      <c r="AJ45" s="539"/>
      <c r="AK45" s="539"/>
      <c r="AL45" s="539"/>
      <c r="AM45" s="540"/>
      <c r="AN45" s="498">
        <f t="shared" si="6"/>
        <v>0</v>
      </c>
      <c r="AO45" s="539"/>
      <c r="AP45" s="539"/>
      <c r="AQ45" s="539"/>
      <c r="AR45" s="539"/>
      <c r="AS45" s="540"/>
      <c r="AT45" s="498">
        <f t="shared" si="7"/>
        <v>0</v>
      </c>
      <c r="AU45" s="509">
        <f t="shared" si="11"/>
        <v>0</v>
      </c>
      <c r="AV45" s="509">
        <f t="shared" si="11"/>
        <v>0</v>
      </c>
      <c r="AW45" s="509">
        <f t="shared" si="11"/>
        <v>0</v>
      </c>
      <c r="AX45" s="509">
        <f t="shared" si="11"/>
        <v>0</v>
      </c>
      <c r="AY45" s="510">
        <f t="shared" si="11"/>
        <v>0</v>
      </c>
    </row>
    <row r="46" spans="1:51" s="499" customFormat="1" hidden="1" x14ac:dyDescent="0.2">
      <c r="A46" s="503"/>
      <c r="B46" s="508"/>
      <c r="C46" s="503"/>
      <c r="D46" s="498">
        <f t="shared" si="0"/>
        <v>0</v>
      </c>
      <c r="E46" s="539"/>
      <c r="F46" s="539"/>
      <c r="G46" s="539"/>
      <c r="H46" s="539"/>
      <c r="I46" s="540"/>
      <c r="J46" s="498">
        <f t="shared" si="1"/>
        <v>0</v>
      </c>
      <c r="K46" s="541"/>
      <c r="L46" s="539"/>
      <c r="M46" s="539"/>
      <c r="N46" s="539"/>
      <c r="O46" s="540"/>
      <c r="P46" s="498">
        <f t="shared" si="8"/>
        <v>0</v>
      </c>
      <c r="Q46" s="509">
        <f t="shared" si="9"/>
        <v>0</v>
      </c>
      <c r="R46" s="509">
        <f t="shared" si="2"/>
        <v>0</v>
      </c>
      <c r="S46" s="509">
        <f t="shared" si="2"/>
        <v>0</v>
      </c>
      <c r="T46" s="509">
        <f t="shared" si="2"/>
        <v>0</v>
      </c>
      <c r="U46" s="510">
        <f t="shared" si="2"/>
        <v>0</v>
      </c>
      <c r="V46" s="498">
        <f t="shared" si="3"/>
        <v>0</v>
      </c>
      <c r="W46" s="509">
        <f t="shared" si="10"/>
        <v>0</v>
      </c>
      <c r="X46" s="509">
        <f t="shared" si="10"/>
        <v>0</v>
      </c>
      <c r="Y46" s="509">
        <f t="shared" si="10"/>
        <v>0</v>
      </c>
      <c r="Z46" s="509">
        <f t="shared" si="10"/>
        <v>0</v>
      </c>
      <c r="AA46" s="510">
        <f t="shared" si="10"/>
        <v>0</v>
      </c>
      <c r="AB46" s="498">
        <f t="shared" si="4"/>
        <v>0</v>
      </c>
      <c r="AC46" s="539"/>
      <c r="AD46" s="539"/>
      <c r="AE46" s="539"/>
      <c r="AF46" s="539"/>
      <c r="AG46" s="540"/>
      <c r="AH46" s="498">
        <f t="shared" si="5"/>
        <v>0</v>
      </c>
      <c r="AI46" s="539"/>
      <c r="AJ46" s="539"/>
      <c r="AK46" s="539"/>
      <c r="AL46" s="539"/>
      <c r="AM46" s="540"/>
      <c r="AN46" s="498">
        <f t="shared" si="6"/>
        <v>0</v>
      </c>
      <c r="AO46" s="539"/>
      <c r="AP46" s="539"/>
      <c r="AQ46" s="539"/>
      <c r="AR46" s="539"/>
      <c r="AS46" s="540"/>
      <c r="AT46" s="498">
        <f t="shared" si="7"/>
        <v>0</v>
      </c>
      <c r="AU46" s="509">
        <f t="shared" si="11"/>
        <v>0</v>
      </c>
      <c r="AV46" s="509">
        <f t="shared" si="11"/>
        <v>0</v>
      </c>
      <c r="AW46" s="509">
        <f t="shared" si="11"/>
        <v>0</v>
      </c>
      <c r="AX46" s="509">
        <f t="shared" si="11"/>
        <v>0</v>
      </c>
      <c r="AY46" s="510">
        <f t="shared" si="11"/>
        <v>0</v>
      </c>
    </row>
    <row r="47" spans="1:51" s="499" customFormat="1" hidden="1" x14ac:dyDescent="0.2">
      <c r="A47" s="503"/>
      <c r="B47" s="508"/>
      <c r="C47" s="503"/>
      <c r="D47" s="498">
        <f t="shared" si="0"/>
        <v>0</v>
      </c>
      <c r="E47" s="539"/>
      <c r="F47" s="539"/>
      <c r="G47" s="539"/>
      <c r="H47" s="539"/>
      <c r="I47" s="540"/>
      <c r="J47" s="498">
        <f t="shared" si="1"/>
        <v>0</v>
      </c>
      <c r="K47" s="541"/>
      <c r="L47" s="539"/>
      <c r="M47" s="539"/>
      <c r="N47" s="539"/>
      <c r="O47" s="540"/>
      <c r="P47" s="498">
        <f t="shared" si="8"/>
        <v>0</v>
      </c>
      <c r="Q47" s="509">
        <f t="shared" si="9"/>
        <v>0</v>
      </c>
      <c r="R47" s="509">
        <f t="shared" si="2"/>
        <v>0</v>
      </c>
      <c r="S47" s="509">
        <f t="shared" si="2"/>
        <v>0</v>
      </c>
      <c r="T47" s="509">
        <f t="shared" si="2"/>
        <v>0</v>
      </c>
      <c r="U47" s="510">
        <f t="shared" si="2"/>
        <v>0</v>
      </c>
      <c r="V47" s="498">
        <f t="shared" si="3"/>
        <v>0</v>
      </c>
      <c r="W47" s="509">
        <f t="shared" si="10"/>
        <v>0</v>
      </c>
      <c r="X47" s="509">
        <f t="shared" si="10"/>
        <v>0</v>
      </c>
      <c r="Y47" s="509">
        <f t="shared" si="10"/>
        <v>0</v>
      </c>
      <c r="Z47" s="509">
        <f t="shared" si="10"/>
        <v>0</v>
      </c>
      <c r="AA47" s="510">
        <f t="shared" si="10"/>
        <v>0</v>
      </c>
      <c r="AB47" s="498">
        <f t="shared" si="4"/>
        <v>0</v>
      </c>
      <c r="AC47" s="539"/>
      <c r="AD47" s="539"/>
      <c r="AE47" s="539"/>
      <c r="AF47" s="539"/>
      <c r="AG47" s="540"/>
      <c r="AH47" s="498">
        <f t="shared" si="5"/>
        <v>0</v>
      </c>
      <c r="AI47" s="539"/>
      <c r="AJ47" s="539"/>
      <c r="AK47" s="539"/>
      <c r="AL47" s="539"/>
      <c r="AM47" s="540"/>
      <c r="AN47" s="498">
        <f t="shared" si="6"/>
        <v>0</v>
      </c>
      <c r="AO47" s="539"/>
      <c r="AP47" s="539"/>
      <c r="AQ47" s="539"/>
      <c r="AR47" s="539"/>
      <c r="AS47" s="540"/>
      <c r="AT47" s="498">
        <f t="shared" si="7"/>
        <v>0</v>
      </c>
      <c r="AU47" s="509">
        <f t="shared" si="11"/>
        <v>0</v>
      </c>
      <c r="AV47" s="509">
        <f t="shared" si="11"/>
        <v>0</v>
      </c>
      <c r="AW47" s="509">
        <f t="shared" si="11"/>
        <v>0</v>
      </c>
      <c r="AX47" s="509">
        <f t="shared" si="11"/>
        <v>0</v>
      </c>
      <c r="AY47" s="510">
        <f t="shared" si="11"/>
        <v>0</v>
      </c>
    </row>
    <row r="48" spans="1:51" s="499" customFormat="1" hidden="1" x14ac:dyDescent="0.2">
      <c r="A48" s="503"/>
      <c r="B48" s="508"/>
      <c r="C48" s="503"/>
      <c r="D48" s="498">
        <f t="shared" si="0"/>
        <v>0</v>
      </c>
      <c r="E48" s="539"/>
      <c r="F48" s="539"/>
      <c r="G48" s="539"/>
      <c r="H48" s="539"/>
      <c r="I48" s="540"/>
      <c r="J48" s="498">
        <f t="shared" si="1"/>
        <v>0</v>
      </c>
      <c r="K48" s="541"/>
      <c r="L48" s="539"/>
      <c r="M48" s="539"/>
      <c r="N48" s="539"/>
      <c r="O48" s="540"/>
      <c r="P48" s="498">
        <f t="shared" si="8"/>
        <v>0</v>
      </c>
      <c r="Q48" s="509">
        <f t="shared" si="9"/>
        <v>0</v>
      </c>
      <c r="R48" s="509">
        <f t="shared" ref="R48:R55" si="35">F48+L48</f>
        <v>0</v>
      </c>
      <c r="S48" s="509">
        <f t="shared" ref="S48:S55" si="36">G48+M48</f>
        <v>0</v>
      </c>
      <c r="T48" s="509">
        <f t="shared" ref="T48:T55" si="37">H48+N48</f>
        <v>0</v>
      </c>
      <c r="U48" s="510">
        <f t="shared" ref="U48:U55" si="38">I48+O48</f>
        <v>0</v>
      </c>
      <c r="V48" s="498">
        <f t="shared" si="3"/>
        <v>0</v>
      </c>
      <c r="W48" s="509">
        <f t="shared" si="10"/>
        <v>0</v>
      </c>
      <c r="X48" s="509">
        <f t="shared" si="10"/>
        <v>0</v>
      </c>
      <c r="Y48" s="509">
        <f t="shared" si="10"/>
        <v>0</v>
      </c>
      <c r="Z48" s="509">
        <f t="shared" si="10"/>
        <v>0</v>
      </c>
      <c r="AA48" s="510">
        <f t="shared" si="10"/>
        <v>0</v>
      </c>
      <c r="AB48" s="498">
        <f t="shared" si="4"/>
        <v>0</v>
      </c>
      <c r="AC48" s="539"/>
      <c r="AD48" s="539"/>
      <c r="AE48" s="539"/>
      <c r="AF48" s="539"/>
      <c r="AG48" s="540"/>
      <c r="AH48" s="498">
        <f t="shared" si="5"/>
        <v>0</v>
      </c>
      <c r="AI48" s="539"/>
      <c r="AJ48" s="539"/>
      <c r="AK48" s="539"/>
      <c r="AL48" s="539"/>
      <c r="AM48" s="540"/>
      <c r="AN48" s="498">
        <f t="shared" si="6"/>
        <v>0</v>
      </c>
      <c r="AO48" s="539"/>
      <c r="AP48" s="539"/>
      <c r="AQ48" s="539"/>
      <c r="AR48" s="539"/>
      <c r="AS48" s="540"/>
      <c r="AT48" s="498">
        <f t="shared" si="7"/>
        <v>0</v>
      </c>
      <c r="AU48" s="509">
        <f t="shared" si="11"/>
        <v>0</v>
      </c>
      <c r="AV48" s="509">
        <f t="shared" si="11"/>
        <v>0</v>
      </c>
      <c r="AW48" s="509">
        <f t="shared" si="11"/>
        <v>0</v>
      </c>
      <c r="AX48" s="509">
        <f t="shared" si="11"/>
        <v>0</v>
      </c>
      <c r="AY48" s="510">
        <f t="shared" si="11"/>
        <v>0</v>
      </c>
    </row>
    <row r="49" spans="1:51" s="499" customFormat="1" hidden="1" x14ac:dyDescent="0.2">
      <c r="A49" s="503"/>
      <c r="B49" s="508"/>
      <c r="C49" s="503"/>
      <c r="D49" s="498">
        <f t="shared" si="0"/>
        <v>0</v>
      </c>
      <c r="E49" s="539"/>
      <c r="F49" s="539"/>
      <c r="G49" s="539"/>
      <c r="H49" s="539"/>
      <c r="I49" s="540"/>
      <c r="J49" s="498">
        <f t="shared" si="1"/>
        <v>0</v>
      </c>
      <c r="K49" s="541"/>
      <c r="L49" s="539"/>
      <c r="M49" s="539"/>
      <c r="N49" s="539"/>
      <c r="O49" s="540"/>
      <c r="P49" s="498">
        <f t="shared" si="8"/>
        <v>0</v>
      </c>
      <c r="Q49" s="509">
        <f t="shared" si="9"/>
        <v>0</v>
      </c>
      <c r="R49" s="509">
        <f t="shared" si="35"/>
        <v>0</v>
      </c>
      <c r="S49" s="509">
        <f t="shared" si="36"/>
        <v>0</v>
      </c>
      <c r="T49" s="509">
        <f t="shared" si="37"/>
        <v>0</v>
      </c>
      <c r="U49" s="510">
        <f t="shared" si="38"/>
        <v>0</v>
      </c>
      <c r="V49" s="498">
        <f t="shared" si="3"/>
        <v>0</v>
      </c>
      <c r="W49" s="509">
        <f t="shared" si="10"/>
        <v>0</v>
      </c>
      <c r="X49" s="509">
        <f t="shared" si="10"/>
        <v>0</v>
      </c>
      <c r="Y49" s="509">
        <f t="shared" si="10"/>
        <v>0</v>
      </c>
      <c r="Z49" s="509">
        <f t="shared" si="10"/>
        <v>0</v>
      </c>
      <c r="AA49" s="510">
        <f t="shared" si="10"/>
        <v>0</v>
      </c>
      <c r="AB49" s="498">
        <f t="shared" si="4"/>
        <v>0</v>
      </c>
      <c r="AC49" s="539"/>
      <c r="AD49" s="539"/>
      <c r="AE49" s="539"/>
      <c r="AF49" s="539"/>
      <c r="AG49" s="540"/>
      <c r="AH49" s="498">
        <f t="shared" si="5"/>
        <v>0</v>
      </c>
      <c r="AI49" s="539"/>
      <c r="AJ49" s="539"/>
      <c r="AK49" s="539"/>
      <c r="AL49" s="539"/>
      <c r="AM49" s="540"/>
      <c r="AN49" s="498">
        <f t="shared" si="6"/>
        <v>0</v>
      </c>
      <c r="AO49" s="539"/>
      <c r="AP49" s="539"/>
      <c r="AQ49" s="539"/>
      <c r="AR49" s="539"/>
      <c r="AS49" s="540"/>
      <c r="AT49" s="498">
        <f t="shared" si="7"/>
        <v>0</v>
      </c>
      <c r="AU49" s="509">
        <f t="shared" si="11"/>
        <v>0</v>
      </c>
      <c r="AV49" s="509">
        <f t="shared" si="11"/>
        <v>0</v>
      </c>
      <c r="AW49" s="509">
        <f t="shared" si="11"/>
        <v>0</v>
      </c>
      <c r="AX49" s="509">
        <f t="shared" si="11"/>
        <v>0</v>
      </c>
      <c r="AY49" s="510">
        <f t="shared" si="11"/>
        <v>0</v>
      </c>
    </row>
    <row r="50" spans="1:51" s="499" customFormat="1" hidden="1" x14ac:dyDescent="0.2">
      <c r="A50" s="503"/>
      <c r="B50" s="508"/>
      <c r="C50" s="503"/>
      <c r="D50" s="498">
        <f t="shared" si="0"/>
        <v>0</v>
      </c>
      <c r="E50" s="539"/>
      <c r="F50" s="539"/>
      <c r="G50" s="539"/>
      <c r="H50" s="539"/>
      <c r="I50" s="540"/>
      <c r="J50" s="498">
        <f t="shared" si="1"/>
        <v>0</v>
      </c>
      <c r="K50" s="541"/>
      <c r="L50" s="539"/>
      <c r="M50" s="539"/>
      <c r="N50" s="539"/>
      <c r="O50" s="540"/>
      <c r="P50" s="498">
        <f t="shared" si="8"/>
        <v>0</v>
      </c>
      <c r="Q50" s="509">
        <f t="shared" si="9"/>
        <v>0</v>
      </c>
      <c r="R50" s="509">
        <f t="shared" si="35"/>
        <v>0</v>
      </c>
      <c r="S50" s="509">
        <f t="shared" si="36"/>
        <v>0</v>
      </c>
      <c r="T50" s="509">
        <f t="shared" si="37"/>
        <v>0</v>
      </c>
      <c r="U50" s="510">
        <f t="shared" si="38"/>
        <v>0</v>
      </c>
      <c r="V50" s="498">
        <f t="shared" si="3"/>
        <v>0</v>
      </c>
      <c r="W50" s="509">
        <f t="shared" si="10"/>
        <v>0</v>
      </c>
      <c r="X50" s="509">
        <f t="shared" si="10"/>
        <v>0</v>
      </c>
      <c r="Y50" s="509">
        <f t="shared" si="10"/>
        <v>0</v>
      </c>
      <c r="Z50" s="509">
        <f t="shared" si="10"/>
        <v>0</v>
      </c>
      <c r="AA50" s="510">
        <f t="shared" si="10"/>
        <v>0</v>
      </c>
      <c r="AB50" s="498">
        <f t="shared" si="4"/>
        <v>0</v>
      </c>
      <c r="AC50" s="539"/>
      <c r="AD50" s="539"/>
      <c r="AE50" s="539"/>
      <c r="AF50" s="539"/>
      <c r="AG50" s="540"/>
      <c r="AH50" s="498">
        <f t="shared" si="5"/>
        <v>0</v>
      </c>
      <c r="AI50" s="539"/>
      <c r="AJ50" s="539"/>
      <c r="AK50" s="539"/>
      <c r="AL50" s="539"/>
      <c r="AM50" s="540"/>
      <c r="AN50" s="498">
        <f t="shared" si="6"/>
        <v>0</v>
      </c>
      <c r="AO50" s="539"/>
      <c r="AP50" s="539"/>
      <c r="AQ50" s="539"/>
      <c r="AR50" s="539"/>
      <c r="AS50" s="540"/>
      <c r="AT50" s="498">
        <f t="shared" si="7"/>
        <v>0</v>
      </c>
      <c r="AU50" s="509">
        <f t="shared" si="11"/>
        <v>0</v>
      </c>
      <c r="AV50" s="509">
        <f t="shared" si="11"/>
        <v>0</v>
      </c>
      <c r="AW50" s="509">
        <f t="shared" si="11"/>
        <v>0</v>
      </c>
      <c r="AX50" s="509">
        <f t="shared" si="11"/>
        <v>0</v>
      </c>
      <c r="AY50" s="510">
        <f t="shared" si="11"/>
        <v>0</v>
      </c>
    </row>
    <row r="51" spans="1:51" s="499" customFormat="1" hidden="1" x14ac:dyDescent="0.2">
      <c r="A51" s="503"/>
      <c r="B51" s="508"/>
      <c r="C51" s="503"/>
      <c r="D51" s="498">
        <f t="shared" si="0"/>
        <v>0</v>
      </c>
      <c r="E51" s="539"/>
      <c r="F51" s="539"/>
      <c r="G51" s="539"/>
      <c r="H51" s="539"/>
      <c r="I51" s="540"/>
      <c r="J51" s="498">
        <f t="shared" si="1"/>
        <v>0</v>
      </c>
      <c r="K51" s="541"/>
      <c r="L51" s="539"/>
      <c r="M51" s="539"/>
      <c r="N51" s="539"/>
      <c r="O51" s="540"/>
      <c r="P51" s="498">
        <f t="shared" si="8"/>
        <v>0</v>
      </c>
      <c r="Q51" s="509">
        <f t="shared" si="9"/>
        <v>0</v>
      </c>
      <c r="R51" s="509">
        <f t="shared" si="35"/>
        <v>0</v>
      </c>
      <c r="S51" s="509">
        <f t="shared" si="36"/>
        <v>0</v>
      </c>
      <c r="T51" s="509">
        <f t="shared" si="37"/>
        <v>0</v>
      </c>
      <c r="U51" s="510">
        <f t="shared" si="38"/>
        <v>0</v>
      </c>
      <c r="V51" s="498">
        <f t="shared" si="3"/>
        <v>0</v>
      </c>
      <c r="W51" s="509">
        <f t="shared" si="10"/>
        <v>0</v>
      </c>
      <c r="X51" s="509">
        <f t="shared" si="10"/>
        <v>0</v>
      </c>
      <c r="Y51" s="509">
        <f t="shared" si="10"/>
        <v>0</v>
      </c>
      <c r="Z51" s="509">
        <f t="shared" si="10"/>
        <v>0</v>
      </c>
      <c r="AA51" s="510">
        <f t="shared" si="10"/>
        <v>0</v>
      </c>
      <c r="AB51" s="498">
        <f t="shared" si="4"/>
        <v>0</v>
      </c>
      <c r="AC51" s="539"/>
      <c r="AD51" s="539"/>
      <c r="AE51" s="539"/>
      <c r="AF51" s="539"/>
      <c r="AG51" s="540"/>
      <c r="AH51" s="498">
        <f t="shared" si="5"/>
        <v>0</v>
      </c>
      <c r="AI51" s="539"/>
      <c r="AJ51" s="539"/>
      <c r="AK51" s="539"/>
      <c r="AL51" s="539"/>
      <c r="AM51" s="540"/>
      <c r="AN51" s="498">
        <f t="shared" si="6"/>
        <v>0</v>
      </c>
      <c r="AO51" s="539"/>
      <c r="AP51" s="539"/>
      <c r="AQ51" s="539"/>
      <c r="AR51" s="539"/>
      <c r="AS51" s="540"/>
      <c r="AT51" s="498">
        <f t="shared" si="7"/>
        <v>0</v>
      </c>
      <c r="AU51" s="509">
        <f t="shared" si="11"/>
        <v>0</v>
      </c>
      <c r="AV51" s="509">
        <f t="shared" si="11"/>
        <v>0</v>
      </c>
      <c r="AW51" s="509">
        <f t="shared" si="11"/>
        <v>0</v>
      </c>
      <c r="AX51" s="509">
        <f t="shared" si="11"/>
        <v>0</v>
      </c>
      <c r="AY51" s="510">
        <f t="shared" si="11"/>
        <v>0</v>
      </c>
    </row>
    <row r="52" spans="1:51" s="499" customFormat="1" hidden="1" x14ac:dyDescent="0.2">
      <c r="A52" s="503"/>
      <c r="B52" s="508"/>
      <c r="C52" s="503"/>
      <c r="D52" s="498">
        <f t="shared" si="0"/>
        <v>0</v>
      </c>
      <c r="E52" s="539"/>
      <c r="F52" s="539"/>
      <c r="G52" s="539"/>
      <c r="H52" s="539"/>
      <c r="I52" s="540"/>
      <c r="J52" s="498">
        <f t="shared" si="1"/>
        <v>0</v>
      </c>
      <c r="K52" s="541"/>
      <c r="L52" s="539"/>
      <c r="M52" s="539"/>
      <c r="N52" s="539"/>
      <c r="O52" s="540"/>
      <c r="P52" s="498">
        <f t="shared" si="8"/>
        <v>0</v>
      </c>
      <c r="Q52" s="509">
        <f t="shared" si="9"/>
        <v>0</v>
      </c>
      <c r="R52" s="509">
        <f t="shared" si="35"/>
        <v>0</v>
      </c>
      <c r="S52" s="509">
        <f t="shared" si="36"/>
        <v>0</v>
      </c>
      <c r="T52" s="509">
        <f t="shared" si="37"/>
        <v>0</v>
      </c>
      <c r="U52" s="510">
        <f t="shared" si="38"/>
        <v>0</v>
      </c>
      <c r="V52" s="498">
        <f t="shared" si="3"/>
        <v>0</v>
      </c>
      <c r="W52" s="509">
        <f t="shared" si="10"/>
        <v>0</v>
      </c>
      <c r="X52" s="509">
        <f t="shared" si="10"/>
        <v>0</v>
      </c>
      <c r="Y52" s="509">
        <f t="shared" si="10"/>
        <v>0</v>
      </c>
      <c r="Z52" s="509">
        <f t="shared" si="10"/>
        <v>0</v>
      </c>
      <c r="AA52" s="510">
        <f t="shared" si="10"/>
        <v>0</v>
      </c>
      <c r="AB52" s="498">
        <f t="shared" si="4"/>
        <v>0</v>
      </c>
      <c r="AC52" s="539"/>
      <c r="AD52" s="539"/>
      <c r="AE52" s="539"/>
      <c r="AF52" s="539"/>
      <c r="AG52" s="540"/>
      <c r="AH52" s="498">
        <f t="shared" si="5"/>
        <v>0</v>
      </c>
      <c r="AI52" s="539"/>
      <c r="AJ52" s="539"/>
      <c r="AK52" s="539"/>
      <c r="AL52" s="539"/>
      <c r="AM52" s="540"/>
      <c r="AN52" s="498">
        <f t="shared" si="6"/>
        <v>0</v>
      </c>
      <c r="AO52" s="539"/>
      <c r="AP52" s="539"/>
      <c r="AQ52" s="539"/>
      <c r="AR52" s="539"/>
      <c r="AS52" s="540"/>
      <c r="AT52" s="498">
        <f t="shared" si="7"/>
        <v>0</v>
      </c>
      <c r="AU52" s="509">
        <f t="shared" si="11"/>
        <v>0</v>
      </c>
      <c r="AV52" s="509">
        <f t="shared" si="11"/>
        <v>0</v>
      </c>
      <c r="AW52" s="509">
        <f t="shared" si="11"/>
        <v>0</v>
      </c>
      <c r="AX52" s="509">
        <f t="shared" si="11"/>
        <v>0</v>
      </c>
      <c r="AY52" s="510">
        <f t="shared" si="11"/>
        <v>0</v>
      </c>
    </row>
    <row r="53" spans="1:51" s="499" customFormat="1" hidden="1" x14ac:dyDescent="0.2">
      <c r="A53" s="503"/>
      <c r="B53" s="508"/>
      <c r="C53" s="503"/>
      <c r="D53" s="498">
        <f t="shared" si="0"/>
        <v>0</v>
      </c>
      <c r="E53" s="539"/>
      <c r="F53" s="539"/>
      <c r="G53" s="539"/>
      <c r="H53" s="539"/>
      <c r="I53" s="540"/>
      <c r="J53" s="498">
        <f t="shared" si="1"/>
        <v>0</v>
      </c>
      <c r="K53" s="541"/>
      <c r="L53" s="539"/>
      <c r="M53" s="539"/>
      <c r="N53" s="539"/>
      <c r="O53" s="540"/>
      <c r="P53" s="498">
        <f t="shared" si="8"/>
        <v>0</v>
      </c>
      <c r="Q53" s="509">
        <f t="shared" si="9"/>
        <v>0</v>
      </c>
      <c r="R53" s="509">
        <f t="shared" si="35"/>
        <v>0</v>
      </c>
      <c r="S53" s="509">
        <f t="shared" si="36"/>
        <v>0</v>
      </c>
      <c r="T53" s="509">
        <f t="shared" si="37"/>
        <v>0</v>
      </c>
      <c r="U53" s="510">
        <f t="shared" si="38"/>
        <v>0</v>
      </c>
      <c r="V53" s="498">
        <f t="shared" si="3"/>
        <v>0</v>
      </c>
      <c r="W53" s="509">
        <f t="shared" si="10"/>
        <v>0</v>
      </c>
      <c r="X53" s="509">
        <f t="shared" si="10"/>
        <v>0</v>
      </c>
      <c r="Y53" s="509">
        <f t="shared" si="10"/>
        <v>0</v>
      </c>
      <c r="Z53" s="509">
        <f t="shared" si="10"/>
        <v>0</v>
      </c>
      <c r="AA53" s="510">
        <f t="shared" si="10"/>
        <v>0</v>
      </c>
      <c r="AB53" s="498">
        <f t="shared" si="4"/>
        <v>0</v>
      </c>
      <c r="AC53" s="539"/>
      <c r="AD53" s="539"/>
      <c r="AE53" s="539"/>
      <c r="AF53" s="539"/>
      <c r="AG53" s="540"/>
      <c r="AH53" s="498">
        <f t="shared" si="5"/>
        <v>0</v>
      </c>
      <c r="AI53" s="539"/>
      <c r="AJ53" s="539"/>
      <c r="AK53" s="539"/>
      <c r="AL53" s="539"/>
      <c r="AM53" s="540"/>
      <c r="AN53" s="498">
        <f t="shared" si="6"/>
        <v>0</v>
      </c>
      <c r="AO53" s="539"/>
      <c r="AP53" s="539"/>
      <c r="AQ53" s="539"/>
      <c r="AR53" s="539"/>
      <c r="AS53" s="540"/>
      <c r="AT53" s="498">
        <f t="shared" si="7"/>
        <v>0</v>
      </c>
      <c r="AU53" s="509">
        <f t="shared" si="11"/>
        <v>0</v>
      </c>
      <c r="AV53" s="509">
        <f t="shared" si="11"/>
        <v>0</v>
      </c>
      <c r="AW53" s="509">
        <f t="shared" si="11"/>
        <v>0</v>
      </c>
      <c r="AX53" s="509">
        <f t="shared" si="11"/>
        <v>0</v>
      </c>
      <c r="AY53" s="510">
        <f t="shared" si="11"/>
        <v>0</v>
      </c>
    </row>
    <row r="54" spans="1:51" s="499" customFormat="1" hidden="1" x14ac:dyDescent="0.2">
      <c r="A54" s="503"/>
      <c r="B54" s="508"/>
      <c r="C54" s="503"/>
      <c r="D54" s="498">
        <f t="shared" si="0"/>
        <v>0</v>
      </c>
      <c r="E54" s="539"/>
      <c r="F54" s="539"/>
      <c r="G54" s="539"/>
      <c r="H54" s="539"/>
      <c r="I54" s="540"/>
      <c r="J54" s="498">
        <f t="shared" si="1"/>
        <v>0</v>
      </c>
      <c r="K54" s="541"/>
      <c r="L54" s="539"/>
      <c r="M54" s="539"/>
      <c r="N54" s="539"/>
      <c r="O54" s="540"/>
      <c r="P54" s="498">
        <f t="shared" si="8"/>
        <v>0</v>
      </c>
      <c r="Q54" s="509">
        <f t="shared" si="9"/>
        <v>0</v>
      </c>
      <c r="R54" s="509">
        <f t="shared" si="35"/>
        <v>0</v>
      </c>
      <c r="S54" s="509">
        <f t="shared" si="36"/>
        <v>0</v>
      </c>
      <c r="T54" s="509">
        <f t="shared" si="37"/>
        <v>0</v>
      </c>
      <c r="U54" s="510">
        <f t="shared" si="38"/>
        <v>0</v>
      </c>
      <c r="V54" s="498">
        <f t="shared" si="3"/>
        <v>0</v>
      </c>
      <c r="W54" s="509">
        <f t="shared" si="10"/>
        <v>0</v>
      </c>
      <c r="X54" s="509">
        <f t="shared" si="10"/>
        <v>0</v>
      </c>
      <c r="Y54" s="509">
        <f t="shared" si="10"/>
        <v>0</v>
      </c>
      <c r="Z54" s="509">
        <f t="shared" si="10"/>
        <v>0</v>
      </c>
      <c r="AA54" s="510">
        <f t="shared" si="10"/>
        <v>0</v>
      </c>
      <c r="AB54" s="498">
        <f t="shared" si="4"/>
        <v>0</v>
      </c>
      <c r="AC54" s="539"/>
      <c r="AD54" s="539"/>
      <c r="AE54" s="539"/>
      <c r="AF54" s="539"/>
      <c r="AG54" s="540"/>
      <c r="AH54" s="498">
        <f t="shared" si="5"/>
        <v>0</v>
      </c>
      <c r="AI54" s="539"/>
      <c r="AJ54" s="539"/>
      <c r="AK54" s="539"/>
      <c r="AL54" s="539"/>
      <c r="AM54" s="540"/>
      <c r="AN54" s="498">
        <f t="shared" si="6"/>
        <v>0</v>
      </c>
      <c r="AO54" s="539"/>
      <c r="AP54" s="539"/>
      <c r="AQ54" s="539"/>
      <c r="AR54" s="539"/>
      <c r="AS54" s="540"/>
      <c r="AT54" s="498">
        <f t="shared" si="7"/>
        <v>0</v>
      </c>
      <c r="AU54" s="509">
        <f t="shared" si="11"/>
        <v>0</v>
      </c>
      <c r="AV54" s="509">
        <f t="shared" si="11"/>
        <v>0</v>
      </c>
      <c r="AW54" s="509">
        <f t="shared" si="11"/>
        <v>0</v>
      </c>
      <c r="AX54" s="509">
        <f t="shared" si="11"/>
        <v>0</v>
      </c>
      <c r="AY54" s="510">
        <f t="shared" si="11"/>
        <v>0</v>
      </c>
    </row>
    <row r="55" spans="1:51" s="499" customFormat="1" ht="13.5" hidden="1" thickBot="1" x14ac:dyDescent="0.25">
      <c r="A55" s="542"/>
      <c r="B55" s="543"/>
      <c r="C55" s="542"/>
      <c r="D55" s="544">
        <f t="shared" si="0"/>
        <v>0</v>
      </c>
      <c r="E55" s="545"/>
      <c r="F55" s="545"/>
      <c r="G55" s="545"/>
      <c r="H55" s="545"/>
      <c r="I55" s="546"/>
      <c r="J55" s="544">
        <f t="shared" si="1"/>
        <v>0</v>
      </c>
      <c r="K55" s="547"/>
      <c r="L55" s="545"/>
      <c r="M55" s="545"/>
      <c r="N55" s="545"/>
      <c r="O55" s="546"/>
      <c r="P55" s="544">
        <f t="shared" si="8"/>
        <v>0</v>
      </c>
      <c r="Q55" s="548">
        <f t="shared" si="9"/>
        <v>0</v>
      </c>
      <c r="R55" s="548">
        <f t="shared" si="35"/>
        <v>0</v>
      </c>
      <c r="S55" s="548">
        <f t="shared" si="36"/>
        <v>0</v>
      </c>
      <c r="T55" s="548">
        <f t="shared" si="37"/>
        <v>0</v>
      </c>
      <c r="U55" s="549">
        <f t="shared" si="38"/>
        <v>0</v>
      </c>
      <c r="V55" s="544">
        <f t="shared" si="3"/>
        <v>0</v>
      </c>
      <c r="W55" s="548">
        <f t="shared" si="10"/>
        <v>0</v>
      </c>
      <c r="X55" s="548">
        <f t="shared" si="10"/>
        <v>0</v>
      </c>
      <c r="Y55" s="548">
        <f t="shared" si="10"/>
        <v>0</v>
      </c>
      <c r="Z55" s="548">
        <f t="shared" si="10"/>
        <v>0</v>
      </c>
      <c r="AA55" s="549">
        <f t="shared" si="10"/>
        <v>0</v>
      </c>
      <c r="AB55" s="544">
        <f t="shared" si="4"/>
        <v>0</v>
      </c>
      <c r="AC55" s="545"/>
      <c r="AD55" s="545"/>
      <c r="AE55" s="545"/>
      <c r="AF55" s="545"/>
      <c r="AG55" s="546"/>
      <c r="AH55" s="544">
        <f t="shared" si="5"/>
        <v>0</v>
      </c>
      <c r="AI55" s="545"/>
      <c r="AJ55" s="545"/>
      <c r="AK55" s="545"/>
      <c r="AL55" s="545"/>
      <c r="AM55" s="546"/>
      <c r="AN55" s="544">
        <f t="shared" si="6"/>
        <v>0</v>
      </c>
      <c r="AO55" s="545"/>
      <c r="AP55" s="545"/>
      <c r="AQ55" s="545"/>
      <c r="AR55" s="545"/>
      <c r="AS55" s="546"/>
      <c r="AT55" s="544">
        <f t="shared" si="7"/>
        <v>0</v>
      </c>
      <c r="AU55" s="548">
        <f t="shared" si="11"/>
        <v>0</v>
      </c>
      <c r="AV55" s="548">
        <f t="shared" si="11"/>
        <v>0</v>
      </c>
      <c r="AW55" s="548">
        <f t="shared" si="11"/>
        <v>0</v>
      </c>
      <c r="AX55" s="548">
        <f t="shared" si="11"/>
        <v>0</v>
      </c>
      <c r="AY55" s="549">
        <f t="shared" si="11"/>
        <v>0</v>
      </c>
    </row>
    <row r="56" spans="1:51" s="499" customFormat="1" x14ac:dyDescent="0.2"/>
    <row r="57" spans="1:51" ht="12.75" customHeight="1" x14ac:dyDescent="0.2">
      <c r="AN57" s="731" t="s">
        <v>59</v>
      </c>
      <c r="AO57" s="731"/>
      <c r="AP57" s="731"/>
      <c r="AQ57" s="731"/>
      <c r="AR57" s="731"/>
      <c r="AS57" s="731"/>
      <c r="AT57" s="731"/>
      <c r="AU57" s="731"/>
      <c r="AV57" s="731"/>
    </row>
    <row r="58" spans="1:51" x14ac:dyDescent="0.2">
      <c r="AN58" t="s">
        <v>559</v>
      </c>
    </row>
    <row r="59" spans="1:51" x14ac:dyDescent="0.2">
      <c r="AM59" s="276" t="s">
        <v>693</v>
      </c>
    </row>
    <row r="61" spans="1:51" ht="16.5" x14ac:dyDescent="0.25">
      <c r="AB61" s="124" t="s">
        <v>709</v>
      </c>
      <c r="AG61" s="125" t="s">
        <v>125</v>
      </c>
      <c r="AH61" s="127"/>
      <c r="AI61" s="127"/>
      <c r="AJ61" s="127"/>
      <c r="AK61" s="127"/>
      <c r="AL61" s="128" t="s">
        <v>711</v>
      </c>
      <c r="AM61" s="129"/>
      <c r="AN61" s="130"/>
      <c r="AO61" s="130"/>
    </row>
    <row r="62" spans="1:51" x14ac:dyDescent="0.2">
      <c r="AB62" s="520"/>
      <c r="AC62" s="521"/>
      <c r="AD62" s="521"/>
      <c r="AE62" s="521"/>
      <c r="AF62" s="521"/>
      <c r="AG62" s="522"/>
      <c r="AH62" s="523" t="s">
        <v>719</v>
      </c>
      <c r="AI62" s="523"/>
      <c r="AJ62" s="523"/>
      <c r="AK62" s="523"/>
      <c r="AL62" s="524"/>
      <c r="AM62" s="524"/>
      <c r="AN62" s="525"/>
      <c r="AO62" s="525"/>
      <c r="AP62" s="521" t="s">
        <v>712</v>
      </c>
      <c r="AQ62" s="521"/>
      <c r="AR62" s="521"/>
    </row>
    <row r="63" spans="1:51" x14ac:dyDescent="0.2">
      <c r="AB63" s="518"/>
      <c r="AG63" s="7"/>
      <c r="AH63" s="518"/>
      <c r="AI63" s="518"/>
      <c r="AJ63" s="518"/>
      <c r="AK63" s="518"/>
      <c r="AL63" s="7" t="s">
        <v>126</v>
      </c>
      <c r="AM63" s="518"/>
      <c r="AN63" s="518"/>
      <c r="AO63" s="518"/>
      <c r="AP63" s="518"/>
      <c r="AQ63" s="518"/>
    </row>
    <row r="64" spans="1:51" x14ac:dyDescent="0.2">
      <c r="AP64" s="499" t="s">
        <v>715</v>
      </c>
    </row>
  </sheetData>
  <mergeCells count="31">
    <mergeCell ref="A4:A7"/>
    <mergeCell ref="B4:B7"/>
    <mergeCell ref="C4:C7"/>
    <mergeCell ref="D4:I5"/>
    <mergeCell ref="J4:O5"/>
    <mergeCell ref="D6:D7"/>
    <mergeCell ref="E6:I6"/>
    <mergeCell ref="J6:J7"/>
    <mergeCell ref="K6:O6"/>
    <mergeCell ref="S1:T2"/>
    <mergeCell ref="P6:P7"/>
    <mergeCell ref="Q6:U6"/>
    <mergeCell ref="P4:U5"/>
    <mergeCell ref="V4:AA5"/>
    <mergeCell ref="V6:V7"/>
    <mergeCell ref="W6:AA6"/>
    <mergeCell ref="AN57:AV57"/>
    <mergeCell ref="AH6:AH7"/>
    <mergeCell ref="AI6:AM6"/>
    <mergeCell ref="AN6:AN7"/>
    <mergeCell ref="AO6:AS6"/>
    <mergeCell ref="AT6:AT7"/>
    <mergeCell ref="AU6:AY6"/>
    <mergeCell ref="AN4:AS4"/>
    <mergeCell ref="AT4:AY5"/>
    <mergeCell ref="AN5:AS5"/>
    <mergeCell ref="AB6:AB7"/>
    <mergeCell ref="AC6:AG6"/>
    <mergeCell ref="AH5:AM5"/>
    <mergeCell ref="AB5:AG5"/>
    <mergeCell ref="AB4:AM4"/>
  </mergeCells>
  <conditionalFormatting sqref="U76">
    <cfRule type="cellIs" priority="1" operator="notEqual">
      <formula>$AT$8</formula>
    </cfRule>
  </conditionalFormatting>
  <pageMargins left="0.35433070866141736" right="0.23622047244094491" top="0.74803149606299213" bottom="0.74803149606299213" header="0.31496062992125984" footer="0.31496062992125984"/>
  <pageSetup paperSize="9" scale="80" fitToWidth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H88"/>
  <sheetViews>
    <sheetView topLeftCell="K1" zoomScale="70" zoomScaleNormal="70" workbookViewId="0">
      <selection activeCell="AA12" sqref="AA12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2" t="s">
        <v>200</v>
      </c>
      <c r="C1" s="110"/>
      <c r="X1" s="110"/>
      <c r="AS1" s="110"/>
      <c r="AZ1" s="110"/>
    </row>
    <row r="2" spans="1:58" s="65" customFormat="1" ht="30" customHeight="1" x14ac:dyDescent="0.2">
      <c r="B2" s="181"/>
      <c r="C2" s="748" t="s">
        <v>724</v>
      </c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181"/>
      <c r="Y2" s="181"/>
      <c r="Z2" s="181"/>
      <c r="AA2" s="181"/>
      <c r="AB2" s="783" t="s">
        <v>256</v>
      </c>
      <c r="AC2" s="783"/>
      <c r="AD2" s="783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</row>
    <row r="3" spans="1:58" ht="13.5" thickBot="1" x14ac:dyDescent="0.25">
      <c r="B3" s="182"/>
      <c r="C3" s="183"/>
      <c r="D3" s="183"/>
      <c r="E3" s="183"/>
      <c r="F3" s="183"/>
      <c r="G3" s="183"/>
      <c r="H3" s="183"/>
      <c r="I3" s="110" t="s">
        <v>297</v>
      </c>
      <c r="J3" s="110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</row>
    <row r="4" spans="1:58" ht="20.25" customHeight="1" thickBot="1" x14ac:dyDescent="0.25">
      <c r="A4" s="760" t="s">
        <v>237</v>
      </c>
      <c r="B4" s="762" t="s">
        <v>298</v>
      </c>
      <c r="C4" s="765" t="s">
        <v>262</v>
      </c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7"/>
      <c r="X4" s="765" t="s">
        <v>262</v>
      </c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7"/>
      <c r="AS4" s="771" t="s">
        <v>288</v>
      </c>
      <c r="AT4" s="772"/>
      <c r="AU4" s="772"/>
      <c r="AV4" s="772"/>
      <c r="AW4" s="772"/>
      <c r="AX4" s="772"/>
      <c r="AY4" s="772"/>
      <c r="AZ4" s="772"/>
      <c r="BA4" s="772"/>
      <c r="BB4" s="772"/>
      <c r="BC4" s="772"/>
      <c r="BD4" s="772"/>
      <c r="BE4" s="772"/>
      <c r="BF4" s="773"/>
    </row>
    <row r="5" spans="1:58" ht="33" customHeight="1" x14ac:dyDescent="0.2">
      <c r="A5" s="761"/>
      <c r="B5" s="763"/>
      <c r="C5" s="717" t="s">
        <v>202</v>
      </c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9"/>
      <c r="X5" s="717" t="s">
        <v>203</v>
      </c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718"/>
      <c r="AP5" s="718"/>
      <c r="AQ5" s="718"/>
      <c r="AR5" s="719"/>
      <c r="AS5" s="774" t="s">
        <v>202</v>
      </c>
      <c r="AT5" s="775"/>
      <c r="AU5" s="775"/>
      <c r="AV5" s="775"/>
      <c r="AW5" s="775"/>
      <c r="AX5" s="775"/>
      <c r="AY5" s="776"/>
      <c r="AZ5" s="777" t="s">
        <v>203</v>
      </c>
      <c r="BA5" s="778"/>
      <c r="BB5" s="778"/>
      <c r="BC5" s="778"/>
      <c r="BD5" s="778"/>
      <c r="BE5" s="778"/>
      <c r="BF5" s="779"/>
    </row>
    <row r="6" spans="1:58" x14ac:dyDescent="0.2">
      <c r="A6" s="761"/>
      <c r="B6" s="763"/>
      <c r="C6" s="768" t="s">
        <v>204</v>
      </c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70"/>
      <c r="X6" s="768" t="s">
        <v>204</v>
      </c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70"/>
      <c r="AS6" s="768" t="s">
        <v>204</v>
      </c>
      <c r="AT6" s="769"/>
      <c r="AU6" s="769"/>
      <c r="AV6" s="769"/>
      <c r="AW6" s="769"/>
      <c r="AX6" s="769"/>
      <c r="AY6" s="770"/>
      <c r="AZ6" s="780" t="s">
        <v>204</v>
      </c>
      <c r="BA6" s="781"/>
      <c r="BB6" s="781"/>
      <c r="BC6" s="781"/>
      <c r="BD6" s="781"/>
      <c r="BE6" s="781"/>
      <c r="BF6" s="782"/>
    </row>
    <row r="7" spans="1:58" s="188" customFormat="1" ht="24" customHeight="1" x14ac:dyDescent="0.2">
      <c r="A7" s="761"/>
      <c r="B7" s="764"/>
      <c r="C7" s="184" t="s">
        <v>86</v>
      </c>
      <c r="D7" s="185">
        <v>1</v>
      </c>
      <c r="E7" s="185" t="s">
        <v>52</v>
      </c>
      <c r="F7" s="185" t="s">
        <v>238</v>
      </c>
      <c r="G7" s="185" t="s">
        <v>239</v>
      </c>
      <c r="H7" s="185" t="s">
        <v>205</v>
      </c>
      <c r="I7" s="185" t="s">
        <v>206</v>
      </c>
      <c r="J7" s="185" t="s">
        <v>207</v>
      </c>
      <c r="K7" s="185" t="s">
        <v>299</v>
      </c>
      <c r="L7" s="185" t="s">
        <v>300</v>
      </c>
      <c r="M7" s="185" t="s">
        <v>301</v>
      </c>
      <c r="N7" s="185" t="s">
        <v>302</v>
      </c>
      <c r="O7" s="185" t="s">
        <v>303</v>
      </c>
      <c r="P7" s="185" t="s">
        <v>304</v>
      </c>
      <c r="Q7" s="185" t="s">
        <v>208</v>
      </c>
      <c r="R7" s="185" t="s">
        <v>209</v>
      </c>
      <c r="S7" s="185" t="s">
        <v>210</v>
      </c>
      <c r="T7" s="185" t="s">
        <v>53</v>
      </c>
      <c r="U7" s="185" t="s">
        <v>54</v>
      </c>
      <c r="V7" s="185" t="s">
        <v>55</v>
      </c>
      <c r="W7" s="186" t="s">
        <v>56</v>
      </c>
      <c r="X7" s="184" t="s">
        <v>86</v>
      </c>
      <c r="Y7" s="185">
        <v>1</v>
      </c>
      <c r="Z7" s="185" t="s">
        <v>52</v>
      </c>
      <c r="AA7" s="185" t="s">
        <v>238</v>
      </c>
      <c r="AB7" s="185" t="s">
        <v>239</v>
      </c>
      <c r="AC7" s="185" t="s">
        <v>205</v>
      </c>
      <c r="AD7" s="185" t="s">
        <v>206</v>
      </c>
      <c r="AE7" s="185" t="s">
        <v>207</v>
      </c>
      <c r="AF7" s="185" t="s">
        <v>299</v>
      </c>
      <c r="AG7" s="185" t="s">
        <v>300</v>
      </c>
      <c r="AH7" s="185" t="s">
        <v>301</v>
      </c>
      <c r="AI7" s="185" t="s">
        <v>302</v>
      </c>
      <c r="AJ7" s="185" t="s">
        <v>303</v>
      </c>
      <c r="AK7" s="185" t="s">
        <v>304</v>
      </c>
      <c r="AL7" s="185" t="s">
        <v>208</v>
      </c>
      <c r="AM7" s="185" t="s">
        <v>209</v>
      </c>
      <c r="AN7" s="185" t="s">
        <v>210</v>
      </c>
      <c r="AO7" s="185" t="s">
        <v>53</v>
      </c>
      <c r="AP7" s="185" t="s">
        <v>54</v>
      </c>
      <c r="AQ7" s="185" t="s">
        <v>55</v>
      </c>
      <c r="AR7" s="186" t="s">
        <v>56</v>
      </c>
      <c r="AS7" s="184" t="s">
        <v>86</v>
      </c>
      <c r="AT7" s="185">
        <v>1</v>
      </c>
      <c r="AU7" s="185" t="s">
        <v>52</v>
      </c>
      <c r="AV7" s="185" t="s">
        <v>238</v>
      </c>
      <c r="AW7" s="185" t="s">
        <v>205</v>
      </c>
      <c r="AX7" s="185" t="s">
        <v>206</v>
      </c>
      <c r="AY7" s="186">
        <v>4</v>
      </c>
      <c r="AZ7" s="187" t="s">
        <v>86</v>
      </c>
      <c r="BA7" s="185">
        <v>1</v>
      </c>
      <c r="BB7" s="185" t="s">
        <v>52</v>
      </c>
      <c r="BC7" s="185" t="s">
        <v>238</v>
      </c>
      <c r="BD7" s="185" t="s">
        <v>205</v>
      </c>
      <c r="BE7" s="185" t="s">
        <v>206</v>
      </c>
      <c r="BF7" s="186">
        <v>4</v>
      </c>
    </row>
    <row r="8" spans="1:58" x14ac:dyDescent="0.2">
      <c r="A8" s="189"/>
      <c r="B8" s="190" t="s">
        <v>240</v>
      </c>
      <c r="C8" s="137">
        <f t="shared" ref="C8:C41" si="0">D8+E8+F8+G8+H8+I8+J8+K8+L8+M8+N8+O8+P8+Q8+R8+S8+T8+U8+V8+W8</f>
        <v>20</v>
      </c>
      <c r="D8" s="115">
        <f t="shared" ref="D8:W8" si="1">SUM(D9:D41)</f>
        <v>8</v>
      </c>
      <c r="E8" s="115">
        <f t="shared" si="1"/>
        <v>2</v>
      </c>
      <c r="F8" s="115">
        <f t="shared" si="1"/>
        <v>0</v>
      </c>
      <c r="G8" s="115">
        <f t="shared" si="1"/>
        <v>2</v>
      </c>
      <c r="H8" s="115">
        <f t="shared" si="1"/>
        <v>0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5</v>
      </c>
      <c r="M8" s="115">
        <f t="shared" si="1"/>
        <v>0</v>
      </c>
      <c r="N8" s="115">
        <f t="shared" si="1"/>
        <v>0</v>
      </c>
      <c r="O8" s="115">
        <f t="shared" si="1"/>
        <v>2</v>
      </c>
      <c r="P8" s="115">
        <f t="shared" si="1"/>
        <v>1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  <c r="W8" s="117">
        <f t="shared" si="1"/>
        <v>0</v>
      </c>
      <c r="X8" s="137">
        <f t="shared" ref="X8:X41" si="2">Y8+Z8+AA8+AB8+AC8+AD8+AE8+AF8+AG8+AH8+AI8+AJ8+AK8+AL8+AM8+AN8+AO8+AP8+AQ8+AR8</f>
        <v>40</v>
      </c>
      <c r="Y8" s="115">
        <f t="shared" ref="Y8:AR8" si="3">SUM(Y9:Y41)</f>
        <v>23</v>
      </c>
      <c r="Z8" s="115">
        <f t="shared" si="3"/>
        <v>8</v>
      </c>
      <c r="AA8" s="115">
        <f t="shared" si="3"/>
        <v>1</v>
      </c>
      <c r="AB8" s="115">
        <f t="shared" si="3"/>
        <v>2</v>
      </c>
      <c r="AC8" s="115">
        <f t="shared" si="3"/>
        <v>0</v>
      </c>
      <c r="AD8" s="115">
        <f t="shared" si="3"/>
        <v>0</v>
      </c>
      <c r="AE8" s="115">
        <f t="shared" si="3"/>
        <v>0</v>
      </c>
      <c r="AF8" s="115">
        <f t="shared" si="3"/>
        <v>1</v>
      </c>
      <c r="AG8" s="115">
        <f t="shared" si="3"/>
        <v>1</v>
      </c>
      <c r="AH8" s="115">
        <f t="shared" si="3"/>
        <v>0</v>
      </c>
      <c r="AI8" s="115">
        <f t="shared" si="3"/>
        <v>0</v>
      </c>
      <c r="AJ8" s="115">
        <f t="shared" si="3"/>
        <v>3</v>
      </c>
      <c r="AK8" s="115">
        <f t="shared" si="3"/>
        <v>0</v>
      </c>
      <c r="AL8" s="115">
        <f t="shared" si="3"/>
        <v>0</v>
      </c>
      <c r="AM8" s="115">
        <f t="shared" si="3"/>
        <v>0</v>
      </c>
      <c r="AN8" s="115">
        <f t="shared" si="3"/>
        <v>0</v>
      </c>
      <c r="AO8" s="115">
        <f t="shared" si="3"/>
        <v>0</v>
      </c>
      <c r="AP8" s="115">
        <f t="shared" si="3"/>
        <v>0</v>
      </c>
      <c r="AQ8" s="115">
        <f t="shared" si="3"/>
        <v>0</v>
      </c>
      <c r="AR8" s="115">
        <f t="shared" si="3"/>
        <v>1</v>
      </c>
      <c r="AS8" s="137">
        <f>AT8+AU8+AV8+AW8+AX8+AY8</f>
        <v>247</v>
      </c>
      <c r="AT8" s="115">
        <f t="shared" ref="AT8:AY8" si="4">SUM(AT9:AT41)</f>
        <v>185</v>
      </c>
      <c r="AU8" s="115">
        <f t="shared" si="4"/>
        <v>46</v>
      </c>
      <c r="AV8" s="115">
        <f t="shared" si="4"/>
        <v>5</v>
      </c>
      <c r="AW8" s="115">
        <f t="shared" si="4"/>
        <v>6</v>
      </c>
      <c r="AX8" s="115">
        <f t="shared" si="4"/>
        <v>5</v>
      </c>
      <c r="AY8" s="117">
        <f t="shared" si="4"/>
        <v>0</v>
      </c>
      <c r="AZ8" s="114">
        <f>BA8+BB8+BC8+BD8+BE8+BF8</f>
        <v>7</v>
      </c>
      <c r="BA8" s="115">
        <f>SUM(BA9:BA41)</f>
        <v>1</v>
      </c>
      <c r="BB8" s="115">
        <f t="shared" ref="BB8:BF8" si="5">SUM(BB9:BB41)</f>
        <v>1</v>
      </c>
      <c r="BC8" s="115">
        <f t="shared" si="5"/>
        <v>5</v>
      </c>
      <c r="BD8" s="115">
        <f t="shared" si="5"/>
        <v>0</v>
      </c>
      <c r="BE8" s="115">
        <f t="shared" si="5"/>
        <v>0</v>
      </c>
      <c r="BF8" s="117">
        <f t="shared" si="5"/>
        <v>0</v>
      </c>
    </row>
    <row r="9" spans="1:58" s="499" customFormat="1" x14ac:dyDescent="0.2">
      <c r="A9" s="550"/>
      <c r="B9" s="497" t="s">
        <v>695</v>
      </c>
      <c r="C9" s="498">
        <f t="shared" si="0"/>
        <v>2</v>
      </c>
      <c r="D9" s="496">
        <v>1</v>
      </c>
      <c r="E9" s="497"/>
      <c r="F9" s="497"/>
      <c r="G9" s="497"/>
      <c r="H9" s="497"/>
      <c r="I9" s="497"/>
      <c r="J9" s="497"/>
      <c r="K9" s="497"/>
      <c r="L9" s="496">
        <v>1</v>
      </c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8">
        <f t="shared" si="2"/>
        <v>6</v>
      </c>
      <c r="Y9" s="496">
        <v>6</v>
      </c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8">
        <f t="shared" ref="AS9:AS41" si="6">AT9+AU9+AV9+AW9+AX9+AY9</f>
        <v>40</v>
      </c>
      <c r="AT9" s="496">
        <v>34</v>
      </c>
      <c r="AU9" s="496">
        <v>4</v>
      </c>
      <c r="AV9" s="497"/>
      <c r="AW9" s="497"/>
      <c r="AX9" s="496">
        <v>2</v>
      </c>
      <c r="AY9" s="497"/>
      <c r="AZ9" s="551">
        <f t="shared" ref="AZ9:AZ41" si="7">BA9+BB9+BC9+BD9+BE9+BF9</f>
        <v>0</v>
      </c>
      <c r="BA9" s="539"/>
      <c r="BB9" s="539"/>
      <c r="BC9" s="539"/>
      <c r="BD9" s="539"/>
      <c r="BE9" s="539"/>
      <c r="BF9" s="540"/>
    </row>
    <row r="10" spans="1:58" s="499" customFormat="1" x14ac:dyDescent="0.2">
      <c r="A10" s="503"/>
      <c r="B10" s="497" t="s">
        <v>696</v>
      </c>
      <c r="C10" s="498">
        <f t="shared" si="0"/>
        <v>1</v>
      </c>
      <c r="D10" s="496">
        <v>1</v>
      </c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8">
        <f t="shared" si="2"/>
        <v>8</v>
      </c>
      <c r="Y10" s="496">
        <v>5</v>
      </c>
      <c r="Z10" s="497"/>
      <c r="AA10" s="497"/>
      <c r="AB10" s="496">
        <v>1</v>
      </c>
      <c r="AC10" s="497"/>
      <c r="AD10" s="497"/>
      <c r="AE10" s="497"/>
      <c r="AF10" s="497"/>
      <c r="AG10" s="496">
        <v>1</v>
      </c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6">
        <v>1</v>
      </c>
      <c r="AS10" s="498">
        <f t="shared" si="6"/>
        <v>30</v>
      </c>
      <c r="AT10" s="496">
        <v>19</v>
      </c>
      <c r="AU10" s="496">
        <v>8</v>
      </c>
      <c r="AV10" s="496">
        <v>1</v>
      </c>
      <c r="AW10" s="496">
        <v>2</v>
      </c>
      <c r="AX10" s="497"/>
      <c r="AY10" s="497"/>
      <c r="AZ10" s="551">
        <f t="shared" si="7"/>
        <v>2</v>
      </c>
      <c r="BA10" s="497"/>
      <c r="BB10" s="497"/>
      <c r="BC10" s="496">
        <v>2</v>
      </c>
      <c r="BD10" s="497"/>
      <c r="BE10" s="497"/>
      <c r="BF10" s="497"/>
    </row>
    <row r="11" spans="1:58" s="499" customFormat="1" x14ac:dyDescent="0.2">
      <c r="A11" s="503"/>
      <c r="B11" s="497" t="s">
        <v>697</v>
      </c>
      <c r="C11" s="498">
        <f t="shared" si="0"/>
        <v>2</v>
      </c>
      <c r="D11" s="496">
        <v>1</v>
      </c>
      <c r="E11" s="497"/>
      <c r="F11" s="497"/>
      <c r="G11" s="496">
        <v>1</v>
      </c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8">
        <f t="shared" si="2"/>
        <v>4</v>
      </c>
      <c r="Y11" s="496">
        <v>2</v>
      </c>
      <c r="Z11" s="496">
        <v>2</v>
      </c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8">
        <f t="shared" si="6"/>
        <v>48</v>
      </c>
      <c r="AT11" s="496">
        <v>35</v>
      </c>
      <c r="AU11" s="496">
        <v>11</v>
      </c>
      <c r="AV11" s="496">
        <v>1</v>
      </c>
      <c r="AW11" s="496">
        <v>1</v>
      </c>
      <c r="AX11" s="497"/>
      <c r="AY11" s="497"/>
      <c r="AZ11" s="551">
        <f t="shared" si="7"/>
        <v>1</v>
      </c>
      <c r="BA11" s="497"/>
      <c r="BB11" s="496">
        <v>1</v>
      </c>
      <c r="BC11" s="497"/>
      <c r="BD11" s="497"/>
      <c r="BE11" s="497"/>
      <c r="BF11" s="497"/>
    </row>
    <row r="12" spans="1:58" s="499" customFormat="1" ht="25.5" x14ac:dyDescent="0.2">
      <c r="A12" s="503"/>
      <c r="B12" s="497" t="s">
        <v>698</v>
      </c>
      <c r="C12" s="498">
        <f t="shared" si="0"/>
        <v>7</v>
      </c>
      <c r="D12" s="496">
        <v>3</v>
      </c>
      <c r="E12" s="496">
        <v>1</v>
      </c>
      <c r="F12" s="497"/>
      <c r="G12" s="497"/>
      <c r="H12" s="497"/>
      <c r="I12" s="497"/>
      <c r="J12" s="497"/>
      <c r="K12" s="497"/>
      <c r="L12" s="496">
        <v>3</v>
      </c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8">
        <f t="shared" si="2"/>
        <v>5</v>
      </c>
      <c r="Y12" s="496">
        <v>3</v>
      </c>
      <c r="Z12" s="497"/>
      <c r="AA12" s="496">
        <v>1</v>
      </c>
      <c r="AB12" s="497"/>
      <c r="AC12" s="497"/>
      <c r="AD12" s="497"/>
      <c r="AE12" s="497"/>
      <c r="AF12" s="496">
        <v>1</v>
      </c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7"/>
      <c r="AS12" s="498">
        <f t="shared" si="6"/>
        <v>34</v>
      </c>
      <c r="AT12" s="496">
        <v>23</v>
      </c>
      <c r="AU12" s="496">
        <v>9</v>
      </c>
      <c r="AV12" s="496">
        <v>1</v>
      </c>
      <c r="AW12" s="497"/>
      <c r="AX12" s="496">
        <v>1</v>
      </c>
      <c r="AY12" s="497"/>
      <c r="AZ12" s="551">
        <f t="shared" si="7"/>
        <v>0</v>
      </c>
      <c r="BA12" s="539"/>
      <c r="BB12" s="539"/>
      <c r="BC12" s="539"/>
      <c r="BD12" s="539"/>
      <c r="BE12" s="539"/>
      <c r="BF12" s="540"/>
    </row>
    <row r="13" spans="1:58" s="499" customFormat="1" x14ac:dyDescent="0.2">
      <c r="A13" s="503"/>
      <c r="B13" s="497" t="s">
        <v>699</v>
      </c>
      <c r="C13" s="498">
        <f t="shared" si="0"/>
        <v>3</v>
      </c>
      <c r="D13" s="496">
        <v>1</v>
      </c>
      <c r="E13" s="497"/>
      <c r="F13" s="497"/>
      <c r="G13" s="497"/>
      <c r="H13" s="497"/>
      <c r="I13" s="497"/>
      <c r="J13" s="497"/>
      <c r="K13" s="497"/>
      <c r="L13" s="496">
        <v>1</v>
      </c>
      <c r="M13" s="497"/>
      <c r="N13" s="497"/>
      <c r="O13" s="496">
        <v>1</v>
      </c>
      <c r="P13" s="497"/>
      <c r="Q13" s="497"/>
      <c r="R13" s="497"/>
      <c r="S13" s="497"/>
      <c r="T13" s="497"/>
      <c r="U13" s="497"/>
      <c r="V13" s="497"/>
      <c r="W13" s="497"/>
      <c r="X13" s="498">
        <f t="shared" si="2"/>
        <v>4</v>
      </c>
      <c r="Y13" s="496">
        <v>1</v>
      </c>
      <c r="Z13" s="496">
        <v>3</v>
      </c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7"/>
      <c r="AS13" s="498">
        <f t="shared" si="6"/>
        <v>47</v>
      </c>
      <c r="AT13" s="496">
        <v>38</v>
      </c>
      <c r="AU13" s="496">
        <v>5</v>
      </c>
      <c r="AV13" s="496">
        <v>2</v>
      </c>
      <c r="AW13" s="497"/>
      <c r="AX13" s="496">
        <v>2</v>
      </c>
      <c r="AY13" s="497"/>
      <c r="AZ13" s="551">
        <f t="shared" si="7"/>
        <v>1</v>
      </c>
      <c r="BA13" s="539"/>
      <c r="BB13" s="539"/>
      <c r="BC13" s="539">
        <v>1</v>
      </c>
      <c r="BD13" s="539"/>
      <c r="BE13" s="539"/>
      <c r="BF13" s="540"/>
    </row>
    <row r="14" spans="1:58" s="499" customFormat="1" x14ac:dyDescent="0.2">
      <c r="A14" s="503"/>
      <c r="B14" s="497" t="s">
        <v>700</v>
      </c>
      <c r="C14" s="498">
        <f t="shared" si="0"/>
        <v>5</v>
      </c>
      <c r="D14" s="496">
        <v>1</v>
      </c>
      <c r="E14" s="496">
        <v>1</v>
      </c>
      <c r="F14" s="497"/>
      <c r="G14" s="496">
        <v>1</v>
      </c>
      <c r="H14" s="497"/>
      <c r="I14" s="497"/>
      <c r="J14" s="497"/>
      <c r="K14" s="497"/>
      <c r="L14" s="497"/>
      <c r="M14" s="497"/>
      <c r="N14" s="497"/>
      <c r="O14" s="496">
        <v>1</v>
      </c>
      <c r="P14" s="496">
        <v>1</v>
      </c>
      <c r="Q14" s="497"/>
      <c r="R14" s="497"/>
      <c r="S14" s="497"/>
      <c r="T14" s="497"/>
      <c r="U14" s="497"/>
      <c r="V14" s="497"/>
      <c r="W14" s="497"/>
      <c r="X14" s="498">
        <f t="shared" si="2"/>
        <v>13</v>
      </c>
      <c r="Y14" s="496">
        <v>6</v>
      </c>
      <c r="Z14" s="496">
        <v>3</v>
      </c>
      <c r="AA14" s="497"/>
      <c r="AB14" s="496">
        <v>1</v>
      </c>
      <c r="AC14" s="497"/>
      <c r="AD14" s="497"/>
      <c r="AE14" s="497"/>
      <c r="AF14" s="497"/>
      <c r="AG14" s="497"/>
      <c r="AH14" s="497"/>
      <c r="AI14" s="497"/>
      <c r="AJ14" s="496">
        <v>3</v>
      </c>
      <c r="AK14" s="497"/>
      <c r="AL14" s="497"/>
      <c r="AM14" s="497"/>
      <c r="AN14" s="497"/>
      <c r="AO14" s="497"/>
      <c r="AP14" s="497"/>
      <c r="AQ14" s="497"/>
      <c r="AR14" s="497"/>
      <c r="AS14" s="498">
        <f t="shared" si="6"/>
        <v>48</v>
      </c>
      <c r="AT14" s="496">
        <v>36</v>
      </c>
      <c r="AU14" s="496">
        <v>9</v>
      </c>
      <c r="AV14" s="497"/>
      <c r="AW14" s="496">
        <v>3</v>
      </c>
      <c r="AX14" s="497"/>
      <c r="AY14" s="497"/>
      <c r="AZ14" s="551">
        <f t="shared" si="7"/>
        <v>3</v>
      </c>
      <c r="BA14" s="496">
        <v>1</v>
      </c>
      <c r="BB14" s="497"/>
      <c r="BC14" s="496">
        <v>2</v>
      </c>
      <c r="BD14" s="497"/>
      <c r="BE14" s="497"/>
      <c r="BF14" s="497"/>
    </row>
    <row r="15" spans="1:58" s="499" customFormat="1" x14ac:dyDescent="0.2">
      <c r="A15" s="503"/>
      <c r="B15" s="503"/>
      <c r="C15" s="498">
        <f t="shared" si="0"/>
        <v>0</v>
      </c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40"/>
      <c r="X15" s="498">
        <f t="shared" si="2"/>
        <v>0</v>
      </c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40"/>
      <c r="AS15" s="498">
        <f t="shared" si="6"/>
        <v>0</v>
      </c>
      <c r="AT15" s="539"/>
      <c r="AU15" s="539"/>
      <c r="AV15" s="539"/>
      <c r="AW15" s="539"/>
      <c r="AX15" s="539"/>
      <c r="AY15" s="540"/>
      <c r="AZ15" s="551">
        <f t="shared" si="7"/>
        <v>0</v>
      </c>
      <c r="BA15" s="539"/>
      <c r="BB15" s="539"/>
      <c r="BC15" s="539"/>
      <c r="BD15" s="539"/>
      <c r="BE15" s="539"/>
      <c r="BF15" s="540"/>
    </row>
    <row r="16" spans="1:58" s="499" customFormat="1" x14ac:dyDescent="0.2">
      <c r="A16" s="503"/>
      <c r="B16" s="503"/>
      <c r="C16" s="498">
        <f t="shared" si="0"/>
        <v>0</v>
      </c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40"/>
      <c r="X16" s="498">
        <f t="shared" si="2"/>
        <v>0</v>
      </c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40"/>
      <c r="AS16" s="498">
        <f t="shared" si="6"/>
        <v>0</v>
      </c>
      <c r="AT16" s="539"/>
      <c r="AU16" s="539"/>
      <c r="AV16" s="539"/>
      <c r="AW16" s="539"/>
      <c r="AX16" s="539"/>
      <c r="AY16" s="540"/>
      <c r="AZ16" s="551">
        <f t="shared" si="7"/>
        <v>0</v>
      </c>
      <c r="BA16" s="539"/>
      <c r="BB16" s="539"/>
      <c r="BC16" s="539"/>
      <c r="BD16" s="539"/>
      <c r="BE16" s="539"/>
      <c r="BF16" s="540"/>
    </row>
    <row r="17" spans="1:58" s="499" customFormat="1" x14ac:dyDescent="0.2">
      <c r="A17" s="503"/>
      <c r="B17" s="503"/>
      <c r="C17" s="498">
        <f t="shared" si="0"/>
        <v>0</v>
      </c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40"/>
      <c r="X17" s="498">
        <f t="shared" si="2"/>
        <v>0</v>
      </c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40"/>
      <c r="AS17" s="498">
        <f t="shared" si="6"/>
        <v>0</v>
      </c>
      <c r="AT17" s="539"/>
      <c r="AU17" s="539"/>
      <c r="AV17" s="539"/>
      <c r="AW17" s="539"/>
      <c r="AX17" s="539"/>
      <c r="AY17" s="540"/>
      <c r="AZ17" s="551">
        <f t="shared" si="7"/>
        <v>0</v>
      </c>
      <c r="BA17" s="539"/>
      <c r="BB17" s="539"/>
      <c r="BC17" s="539"/>
      <c r="BD17" s="539"/>
      <c r="BE17" s="539"/>
      <c r="BF17" s="540"/>
    </row>
    <row r="18" spans="1:58" hidden="1" x14ac:dyDescent="0.2">
      <c r="A18" s="113"/>
      <c r="B18" s="113"/>
      <c r="C18" s="137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18"/>
      <c r="X18" s="137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18"/>
      <c r="AS18" s="137">
        <f t="shared" si="6"/>
        <v>0</v>
      </c>
      <c r="AT18" s="80"/>
      <c r="AU18" s="80"/>
      <c r="AV18" s="80"/>
      <c r="AW18" s="80"/>
      <c r="AX18" s="80"/>
      <c r="AY18" s="118"/>
      <c r="AZ18" s="114">
        <f t="shared" si="7"/>
        <v>0</v>
      </c>
      <c r="BA18" s="80"/>
      <c r="BB18" s="80"/>
      <c r="BC18" s="80"/>
      <c r="BD18" s="80"/>
      <c r="BE18" s="80"/>
      <c r="BF18" s="118"/>
    </row>
    <row r="19" spans="1:58" hidden="1" x14ac:dyDescent="0.2">
      <c r="A19" s="113"/>
      <c r="B19" s="113"/>
      <c r="C19" s="137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18"/>
      <c r="X19" s="137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18"/>
      <c r="AS19" s="137">
        <f t="shared" si="6"/>
        <v>0</v>
      </c>
      <c r="AT19" s="80"/>
      <c r="AU19" s="80"/>
      <c r="AV19" s="80"/>
      <c r="AW19" s="80"/>
      <c r="AX19" s="80"/>
      <c r="AY19" s="118"/>
      <c r="AZ19" s="114">
        <f>BA19+BB19+BC19+BD19+BE19+BF19</f>
        <v>0</v>
      </c>
      <c r="BA19" s="80"/>
      <c r="BB19" s="80"/>
      <c r="BC19" s="80"/>
      <c r="BD19" s="80"/>
      <c r="BE19" s="80"/>
      <c r="BF19" s="118"/>
    </row>
    <row r="20" spans="1:58" hidden="1" x14ac:dyDescent="0.2">
      <c r="A20" s="113"/>
      <c r="B20" s="113"/>
      <c r="C20" s="137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18"/>
      <c r="X20" s="137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18"/>
      <c r="AS20" s="137">
        <f t="shared" si="6"/>
        <v>0</v>
      </c>
      <c r="AT20" s="80"/>
      <c r="AU20" s="80"/>
      <c r="AV20" s="80"/>
      <c r="AW20" s="80"/>
      <c r="AX20" s="80"/>
      <c r="AY20" s="118"/>
      <c r="AZ20" s="114">
        <f t="shared" si="7"/>
        <v>0</v>
      </c>
      <c r="BA20" s="80"/>
      <c r="BB20" s="80"/>
      <c r="BC20" s="80"/>
      <c r="BD20" s="80"/>
      <c r="BE20" s="80"/>
      <c r="BF20" s="118"/>
    </row>
    <row r="21" spans="1:58" hidden="1" x14ac:dyDescent="0.2">
      <c r="A21" s="113"/>
      <c r="B21" s="113"/>
      <c r="C21" s="137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18"/>
      <c r="X21" s="137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18"/>
      <c r="AS21" s="137">
        <f t="shared" si="6"/>
        <v>0</v>
      </c>
      <c r="AT21" s="80"/>
      <c r="AU21" s="80"/>
      <c r="AV21" s="80"/>
      <c r="AW21" s="80"/>
      <c r="AX21" s="80"/>
      <c r="AY21" s="118"/>
      <c r="AZ21" s="114">
        <f t="shared" si="7"/>
        <v>0</v>
      </c>
      <c r="BA21" s="80"/>
      <c r="BB21" s="80"/>
      <c r="BC21" s="80"/>
      <c r="BD21" s="80"/>
      <c r="BE21" s="80"/>
      <c r="BF21" s="118"/>
    </row>
    <row r="22" spans="1:58" hidden="1" x14ac:dyDescent="0.2">
      <c r="A22" s="113"/>
      <c r="B22" s="113"/>
      <c r="C22" s="137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18"/>
      <c r="X22" s="137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18"/>
      <c r="AS22" s="137">
        <f t="shared" si="6"/>
        <v>0</v>
      </c>
      <c r="AT22" s="80"/>
      <c r="AU22" s="80"/>
      <c r="AV22" s="80"/>
      <c r="AW22" s="80"/>
      <c r="AX22" s="80"/>
      <c r="AY22" s="118"/>
      <c r="AZ22" s="114">
        <f t="shared" si="7"/>
        <v>0</v>
      </c>
      <c r="BA22" s="80"/>
      <c r="BB22" s="80"/>
      <c r="BC22" s="80"/>
      <c r="BD22" s="80"/>
      <c r="BE22" s="80"/>
      <c r="BF22" s="118"/>
    </row>
    <row r="23" spans="1:58" hidden="1" x14ac:dyDescent="0.2">
      <c r="A23" s="113"/>
      <c r="B23" s="113"/>
      <c r="C23" s="137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8"/>
      <c r="X23" s="137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18"/>
      <c r="AS23" s="137">
        <f t="shared" si="6"/>
        <v>0</v>
      </c>
      <c r="AT23" s="80"/>
      <c r="AU23" s="80"/>
      <c r="AV23" s="80"/>
      <c r="AW23" s="80"/>
      <c r="AX23" s="80"/>
      <c r="AY23" s="118"/>
      <c r="AZ23" s="114">
        <f t="shared" si="7"/>
        <v>0</v>
      </c>
      <c r="BA23" s="80"/>
      <c r="BB23" s="80"/>
      <c r="BC23" s="80"/>
      <c r="BD23" s="80"/>
      <c r="BE23" s="80"/>
      <c r="BF23" s="118"/>
    </row>
    <row r="24" spans="1:58" hidden="1" x14ac:dyDescent="0.2">
      <c r="A24" s="113"/>
      <c r="B24" s="113"/>
      <c r="C24" s="137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18"/>
      <c r="X24" s="137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18"/>
      <c r="AS24" s="137">
        <f t="shared" si="6"/>
        <v>0</v>
      </c>
      <c r="AT24" s="80"/>
      <c r="AU24" s="80"/>
      <c r="AV24" s="80"/>
      <c r="AW24" s="80"/>
      <c r="AX24" s="80"/>
      <c r="AY24" s="118"/>
      <c r="AZ24" s="114">
        <f t="shared" si="7"/>
        <v>0</v>
      </c>
      <c r="BA24" s="80"/>
      <c r="BB24" s="80"/>
      <c r="BC24" s="80"/>
      <c r="BD24" s="80"/>
      <c r="BE24" s="80"/>
      <c r="BF24" s="118"/>
    </row>
    <row r="25" spans="1:58" hidden="1" x14ac:dyDescent="0.2">
      <c r="A25" s="113"/>
      <c r="B25" s="113"/>
      <c r="C25" s="137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18"/>
      <c r="X25" s="137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18"/>
      <c r="AS25" s="137">
        <f t="shared" si="6"/>
        <v>0</v>
      </c>
      <c r="AT25" s="80"/>
      <c r="AU25" s="80"/>
      <c r="AV25" s="80"/>
      <c r="AW25" s="80"/>
      <c r="AX25" s="80"/>
      <c r="AY25" s="118"/>
      <c r="AZ25" s="114">
        <f t="shared" si="7"/>
        <v>0</v>
      </c>
      <c r="BA25" s="80"/>
      <c r="BB25" s="80"/>
      <c r="BC25" s="80"/>
      <c r="BD25" s="80"/>
      <c r="BE25" s="80"/>
      <c r="BF25" s="118"/>
    </row>
    <row r="26" spans="1:58" hidden="1" x14ac:dyDescent="0.2">
      <c r="A26" s="113"/>
      <c r="B26" s="113"/>
      <c r="C26" s="137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18"/>
      <c r="X26" s="137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18"/>
      <c r="AS26" s="137">
        <f t="shared" si="6"/>
        <v>0</v>
      </c>
      <c r="AT26" s="80"/>
      <c r="AU26" s="80"/>
      <c r="AV26" s="80"/>
      <c r="AW26" s="80"/>
      <c r="AX26" s="80"/>
      <c r="AY26" s="118"/>
      <c r="AZ26" s="114">
        <f t="shared" si="7"/>
        <v>0</v>
      </c>
      <c r="BA26" s="80"/>
      <c r="BB26" s="80"/>
      <c r="BC26" s="80"/>
      <c r="BD26" s="80"/>
      <c r="BE26" s="80"/>
      <c r="BF26" s="118"/>
    </row>
    <row r="27" spans="1:58" hidden="1" x14ac:dyDescent="0.2">
      <c r="A27" s="113"/>
      <c r="B27" s="113"/>
      <c r="C27" s="137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18"/>
      <c r="X27" s="137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18"/>
      <c r="AS27" s="137">
        <f t="shared" si="6"/>
        <v>0</v>
      </c>
      <c r="AT27" s="80"/>
      <c r="AU27" s="80"/>
      <c r="AV27" s="80"/>
      <c r="AW27" s="80"/>
      <c r="AX27" s="80"/>
      <c r="AY27" s="118"/>
      <c r="AZ27" s="114">
        <f t="shared" si="7"/>
        <v>0</v>
      </c>
      <c r="BA27" s="80"/>
      <c r="BB27" s="80"/>
      <c r="BC27" s="80"/>
      <c r="BD27" s="80"/>
      <c r="BE27" s="80"/>
      <c r="BF27" s="118"/>
    </row>
    <row r="28" spans="1:58" hidden="1" x14ac:dyDescent="0.2">
      <c r="A28" s="113"/>
      <c r="B28" s="113"/>
      <c r="C28" s="137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18"/>
      <c r="X28" s="137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18"/>
      <c r="AS28" s="137">
        <f t="shared" si="6"/>
        <v>0</v>
      </c>
      <c r="AT28" s="80"/>
      <c r="AU28" s="80"/>
      <c r="AV28" s="80"/>
      <c r="AW28" s="80"/>
      <c r="AX28" s="80"/>
      <c r="AY28" s="118"/>
      <c r="AZ28" s="114">
        <f t="shared" si="7"/>
        <v>0</v>
      </c>
      <c r="BA28" s="80"/>
      <c r="BB28" s="80"/>
      <c r="BC28" s="80"/>
      <c r="BD28" s="80"/>
      <c r="BE28" s="80"/>
      <c r="BF28" s="118"/>
    </row>
    <row r="29" spans="1:58" hidden="1" x14ac:dyDescent="0.2">
      <c r="A29" s="113"/>
      <c r="B29" s="113"/>
      <c r="C29" s="137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18"/>
      <c r="X29" s="137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18"/>
      <c r="AS29" s="137">
        <f t="shared" si="6"/>
        <v>0</v>
      </c>
      <c r="AT29" s="80"/>
      <c r="AU29" s="80"/>
      <c r="AV29" s="80"/>
      <c r="AW29" s="80"/>
      <c r="AX29" s="80"/>
      <c r="AY29" s="118"/>
      <c r="AZ29" s="114">
        <f t="shared" si="7"/>
        <v>0</v>
      </c>
      <c r="BA29" s="80"/>
      <c r="BB29" s="80"/>
      <c r="BC29" s="80"/>
      <c r="BD29" s="80"/>
      <c r="BE29" s="80"/>
      <c r="BF29" s="118"/>
    </row>
    <row r="30" spans="1:58" hidden="1" x14ac:dyDescent="0.2">
      <c r="A30" s="113"/>
      <c r="B30" s="113"/>
      <c r="C30" s="137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18"/>
      <c r="X30" s="137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18"/>
      <c r="AS30" s="137">
        <f t="shared" si="6"/>
        <v>0</v>
      </c>
      <c r="AT30" s="80"/>
      <c r="AU30" s="80"/>
      <c r="AV30" s="80"/>
      <c r="AW30" s="80"/>
      <c r="AX30" s="80"/>
      <c r="AY30" s="118"/>
      <c r="AZ30" s="114">
        <f t="shared" si="7"/>
        <v>0</v>
      </c>
      <c r="BA30" s="80"/>
      <c r="BB30" s="80"/>
      <c r="BC30" s="80"/>
      <c r="BD30" s="80"/>
      <c r="BE30" s="80"/>
      <c r="BF30" s="118"/>
    </row>
    <row r="31" spans="1:58" hidden="1" x14ac:dyDescent="0.2">
      <c r="A31" s="113"/>
      <c r="B31" s="113"/>
      <c r="C31" s="137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18"/>
      <c r="X31" s="137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18"/>
      <c r="AS31" s="137">
        <f t="shared" si="6"/>
        <v>0</v>
      </c>
      <c r="AT31" s="80"/>
      <c r="AU31" s="80"/>
      <c r="AV31" s="80"/>
      <c r="AW31" s="80"/>
      <c r="AX31" s="80"/>
      <c r="AY31" s="118"/>
      <c r="AZ31" s="114">
        <f t="shared" si="7"/>
        <v>0</v>
      </c>
      <c r="BA31" s="80"/>
      <c r="BB31" s="80"/>
      <c r="BC31" s="80"/>
      <c r="BD31" s="80"/>
      <c r="BE31" s="80"/>
      <c r="BF31" s="118"/>
    </row>
    <row r="32" spans="1:58" hidden="1" x14ac:dyDescent="0.2">
      <c r="A32" s="113"/>
      <c r="B32" s="113"/>
      <c r="C32" s="137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18"/>
      <c r="X32" s="137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18"/>
      <c r="AS32" s="137">
        <f t="shared" si="6"/>
        <v>0</v>
      </c>
      <c r="AT32" s="80"/>
      <c r="AU32" s="80"/>
      <c r="AV32" s="80"/>
      <c r="AW32" s="80"/>
      <c r="AX32" s="80"/>
      <c r="AY32" s="118"/>
      <c r="AZ32" s="114">
        <f t="shared" si="7"/>
        <v>0</v>
      </c>
      <c r="BA32" s="80"/>
      <c r="BB32" s="80"/>
      <c r="BC32" s="80"/>
      <c r="BD32" s="80"/>
      <c r="BE32" s="80"/>
      <c r="BF32" s="118"/>
    </row>
    <row r="33" spans="1:60" hidden="1" x14ac:dyDescent="0.2">
      <c r="A33" s="113"/>
      <c r="B33" s="113"/>
      <c r="C33" s="137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18"/>
      <c r="X33" s="137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18"/>
      <c r="AS33" s="137">
        <f t="shared" si="6"/>
        <v>0</v>
      </c>
      <c r="AT33" s="80"/>
      <c r="AU33" s="80"/>
      <c r="AV33" s="80"/>
      <c r="AW33" s="80"/>
      <c r="AX33" s="80"/>
      <c r="AY33" s="118"/>
      <c r="AZ33" s="114">
        <f t="shared" si="7"/>
        <v>0</v>
      </c>
      <c r="BA33" s="80"/>
      <c r="BB33" s="80"/>
      <c r="BC33" s="80"/>
      <c r="BD33" s="80"/>
      <c r="BE33" s="80"/>
      <c r="BF33" s="118"/>
    </row>
    <row r="34" spans="1:60" hidden="1" x14ac:dyDescent="0.2">
      <c r="A34" s="113"/>
      <c r="B34" s="113"/>
      <c r="C34" s="137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18"/>
      <c r="X34" s="137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18"/>
      <c r="AS34" s="137">
        <f t="shared" si="6"/>
        <v>0</v>
      </c>
      <c r="AT34" s="80"/>
      <c r="AU34" s="80"/>
      <c r="AV34" s="80"/>
      <c r="AW34" s="80"/>
      <c r="AX34" s="80"/>
      <c r="AY34" s="118"/>
      <c r="AZ34" s="114">
        <f t="shared" si="7"/>
        <v>0</v>
      </c>
      <c r="BA34" s="80"/>
      <c r="BB34" s="80"/>
      <c r="BC34" s="80"/>
      <c r="BD34" s="80"/>
      <c r="BE34" s="80"/>
      <c r="BF34" s="118"/>
    </row>
    <row r="35" spans="1:60" hidden="1" x14ac:dyDescent="0.2">
      <c r="A35" s="113"/>
      <c r="B35" s="113"/>
      <c r="C35" s="137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18"/>
      <c r="X35" s="137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18"/>
      <c r="AS35" s="137">
        <f t="shared" si="6"/>
        <v>0</v>
      </c>
      <c r="AT35" s="80"/>
      <c r="AU35" s="80"/>
      <c r="AV35" s="80"/>
      <c r="AW35" s="80"/>
      <c r="AX35" s="80"/>
      <c r="AY35" s="118"/>
      <c r="AZ35" s="114">
        <f t="shared" si="7"/>
        <v>0</v>
      </c>
      <c r="BA35" s="80"/>
      <c r="BB35" s="80"/>
      <c r="BC35" s="80"/>
      <c r="BD35" s="80"/>
      <c r="BE35" s="80"/>
      <c r="BF35" s="118"/>
    </row>
    <row r="36" spans="1:60" hidden="1" x14ac:dyDescent="0.2">
      <c r="A36" s="113"/>
      <c r="B36" s="113"/>
      <c r="C36" s="137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18"/>
      <c r="X36" s="137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18"/>
      <c r="AS36" s="137">
        <f t="shared" si="6"/>
        <v>0</v>
      </c>
      <c r="AT36" s="80"/>
      <c r="AU36" s="80"/>
      <c r="AV36" s="80"/>
      <c r="AW36" s="80"/>
      <c r="AX36" s="80"/>
      <c r="AY36" s="118"/>
      <c r="AZ36" s="114">
        <f t="shared" si="7"/>
        <v>0</v>
      </c>
      <c r="BA36" s="80"/>
      <c r="BB36" s="80"/>
      <c r="BC36" s="80"/>
      <c r="BD36" s="80"/>
      <c r="BE36" s="80"/>
      <c r="BF36" s="118"/>
    </row>
    <row r="37" spans="1:60" hidden="1" x14ac:dyDescent="0.2">
      <c r="A37" s="113"/>
      <c r="B37" s="113"/>
      <c r="C37" s="137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18"/>
      <c r="X37" s="137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18"/>
      <c r="AS37" s="137">
        <f t="shared" si="6"/>
        <v>0</v>
      </c>
      <c r="AT37" s="80"/>
      <c r="AU37" s="80"/>
      <c r="AV37" s="80"/>
      <c r="AW37" s="80"/>
      <c r="AX37" s="80"/>
      <c r="AY37" s="118"/>
      <c r="AZ37" s="114">
        <f t="shared" si="7"/>
        <v>0</v>
      </c>
      <c r="BA37" s="80"/>
      <c r="BB37" s="80"/>
      <c r="BC37" s="80"/>
      <c r="BD37" s="80"/>
      <c r="BE37" s="80"/>
      <c r="BF37" s="118"/>
    </row>
    <row r="38" spans="1:60" hidden="1" x14ac:dyDescent="0.2">
      <c r="A38" s="113"/>
      <c r="B38" s="113"/>
      <c r="C38" s="137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18"/>
      <c r="X38" s="137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18"/>
      <c r="AS38" s="137">
        <f t="shared" si="6"/>
        <v>0</v>
      </c>
      <c r="AT38" s="80"/>
      <c r="AU38" s="80"/>
      <c r="AV38" s="80"/>
      <c r="AW38" s="80"/>
      <c r="AX38" s="80"/>
      <c r="AY38" s="118"/>
      <c r="AZ38" s="114">
        <f t="shared" si="7"/>
        <v>0</v>
      </c>
      <c r="BA38" s="80"/>
      <c r="BB38" s="80"/>
      <c r="BC38" s="80"/>
      <c r="BD38" s="80"/>
      <c r="BE38" s="80"/>
      <c r="BF38" s="118"/>
    </row>
    <row r="39" spans="1:60" hidden="1" x14ac:dyDescent="0.2">
      <c r="A39" s="113"/>
      <c r="B39" s="113"/>
      <c r="C39" s="137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18"/>
      <c r="X39" s="137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18"/>
      <c r="AS39" s="137">
        <f t="shared" si="6"/>
        <v>0</v>
      </c>
      <c r="AT39" s="80"/>
      <c r="AU39" s="80"/>
      <c r="AV39" s="80"/>
      <c r="AW39" s="80"/>
      <c r="AX39" s="80"/>
      <c r="AY39" s="118"/>
      <c r="AZ39" s="114">
        <f t="shared" si="7"/>
        <v>0</v>
      </c>
      <c r="BA39" s="80"/>
      <c r="BB39" s="80"/>
      <c r="BC39" s="80"/>
      <c r="BD39" s="80"/>
      <c r="BE39" s="80"/>
      <c r="BF39" s="118"/>
    </row>
    <row r="40" spans="1:60" hidden="1" x14ac:dyDescent="0.2">
      <c r="A40" s="113"/>
      <c r="B40" s="113"/>
      <c r="C40" s="137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18"/>
      <c r="X40" s="137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18"/>
      <c r="AS40" s="137">
        <f t="shared" si="6"/>
        <v>0</v>
      </c>
      <c r="AT40" s="80"/>
      <c r="AU40" s="80"/>
      <c r="AV40" s="80"/>
      <c r="AW40" s="80"/>
      <c r="AX40" s="80"/>
      <c r="AY40" s="118"/>
      <c r="AZ40" s="114">
        <f t="shared" si="7"/>
        <v>0</v>
      </c>
      <c r="BA40" s="80"/>
      <c r="BB40" s="80"/>
      <c r="BC40" s="80"/>
      <c r="BD40" s="80"/>
      <c r="BE40" s="80"/>
      <c r="BF40" s="118"/>
    </row>
    <row r="41" spans="1:60" ht="13.5" hidden="1" thickBot="1" x14ac:dyDescent="0.25">
      <c r="A41" s="119"/>
      <c r="B41" s="119"/>
      <c r="C41" s="141">
        <f t="shared" si="0"/>
        <v>0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41">
        <f t="shared" si="2"/>
        <v>0</v>
      </c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41">
        <f t="shared" si="6"/>
        <v>0</v>
      </c>
      <c r="AT41" s="122"/>
      <c r="AU41" s="122"/>
      <c r="AV41" s="122"/>
      <c r="AW41" s="122"/>
      <c r="AX41" s="122"/>
      <c r="AY41" s="120"/>
      <c r="AZ41" s="121">
        <f t="shared" si="7"/>
        <v>0</v>
      </c>
      <c r="BA41" s="122"/>
      <c r="BB41" s="122"/>
      <c r="BC41" s="122"/>
      <c r="BD41" s="122"/>
      <c r="BE41" s="122"/>
      <c r="BF41" s="120"/>
    </row>
    <row r="42" spans="1:60" s="193" customFormat="1" x14ac:dyDescent="0.2">
      <c r="A42" s="191"/>
      <c r="B42" s="191"/>
      <c r="C42" s="192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/>
      <c r="AT42" s="191"/>
      <c r="AU42" s="191"/>
      <c r="AV42" s="191"/>
      <c r="AW42" s="191"/>
      <c r="AX42" s="191"/>
      <c r="AY42" s="191"/>
      <c r="AZ42" s="192"/>
      <c r="BA42" s="191"/>
      <c r="BB42" s="191"/>
      <c r="BC42" s="191"/>
      <c r="BD42" s="191"/>
      <c r="BE42" s="191"/>
      <c r="BF42" s="191"/>
    </row>
    <row r="43" spans="1:60" s="193" customFormat="1" ht="12.75" customHeight="1" x14ac:dyDescent="0.2">
      <c r="A43" s="191"/>
      <c r="AY43" s="731"/>
      <c r="AZ43" s="731"/>
      <c r="BA43" s="731"/>
      <c r="BB43" s="731"/>
      <c r="BC43" s="731"/>
      <c r="BD43" s="731"/>
      <c r="BE43" s="731"/>
      <c r="BF43" s="731"/>
      <c r="BG43" s="82"/>
      <c r="BH43" s="82"/>
    </row>
    <row r="44" spans="1:60" ht="16.5" x14ac:dyDescent="0.25">
      <c r="A44" s="65"/>
      <c r="AL44" s="124" t="s">
        <v>709</v>
      </c>
      <c r="AQ44" s="125" t="s">
        <v>125</v>
      </c>
      <c r="AR44" s="126"/>
      <c r="AS44" s="126"/>
      <c r="AT44" s="127"/>
      <c r="AU44" s="128" t="s">
        <v>711</v>
      </c>
      <c r="AV44" s="127"/>
      <c r="AW44" s="127"/>
      <c r="BB44" s="127"/>
    </row>
    <row r="45" spans="1:60" ht="16.5" x14ac:dyDescent="0.25">
      <c r="AN45" s="131"/>
      <c r="AQ45" s="526" t="s">
        <v>719</v>
      </c>
      <c r="AR45" s="126"/>
      <c r="AS45" s="126"/>
      <c r="AT45" s="127"/>
      <c r="AU45" s="132"/>
      <c r="AV45" s="127"/>
      <c r="AW45" s="127"/>
      <c r="AY45" s="499" t="s">
        <v>712</v>
      </c>
      <c r="BB45" s="127"/>
    </row>
    <row r="46" spans="1:60" ht="15.75" x14ac:dyDescent="0.25">
      <c r="B46" s="144"/>
      <c r="AN46" s="518"/>
      <c r="BB46" s="76"/>
    </row>
    <row r="47" spans="1:60" ht="16.5" customHeight="1" x14ac:dyDescent="0.25">
      <c r="B47" s="144"/>
      <c r="AQ47" s="7" t="s">
        <v>705</v>
      </c>
      <c r="AR47" s="518"/>
      <c r="AS47" s="518"/>
      <c r="AT47" s="518"/>
      <c r="AU47" s="7" t="s">
        <v>126</v>
      </c>
      <c r="AV47" s="518"/>
      <c r="AW47" s="518"/>
    </row>
    <row r="48" spans="1:60" x14ac:dyDescent="0.2">
      <c r="B48" s="110"/>
      <c r="AY48" s="499" t="s">
        <v>715</v>
      </c>
    </row>
    <row r="49" spans="2:54" x14ac:dyDescent="0.2">
      <c r="B49" s="110"/>
    </row>
    <row r="50" spans="2:54" ht="12.75" customHeight="1" x14ac:dyDescent="0.25">
      <c r="B50" s="133" t="s">
        <v>217</v>
      </c>
      <c r="C50" s="67"/>
      <c r="X50" s="67"/>
      <c r="AS50" s="67"/>
      <c r="AZ50" s="67"/>
    </row>
    <row r="51" spans="2:54" ht="17.25" customHeight="1" x14ac:dyDescent="0.2">
      <c r="B51" s="67" t="s">
        <v>218</v>
      </c>
      <c r="C51" s="67"/>
      <c r="X51" s="67"/>
      <c r="AS51" s="67"/>
      <c r="AZ51" s="67"/>
    </row>
    <row r="52" spans="2:54" ht="15.75" customHeight="1" x14ac:dyDescent="0.2">
      <c r="B52" s="67" t="s">
        <v>241</v>
      </c>
      <c r="C52" s="67"/>
      <c r="X52" s="67"/>
      <c r="AS52" s="67"/>
      <c r="AU52" s="731" t="s">
        <v>59</v>
      </c>
      <c r="AV52" s="731"/>
      <c r="AW52" s="731"/>
      <c r="AX52" s="731"/>
      <c r="AY52" s="731"/>
      <c r="AZ52" s="731"/>
      <c r="BA52" s="731"/>
      <c r="BB52" s="731"/>
    </row>
    <row r="53" spans="2:54" ht="15.75" customHeight="1" x14ac:dyDescent="0.25">
      <c r="B53" s="133"/>
      <c r="C53" s="67"/>
      <c r="X53" s="67"/>
      <c r="AS53" s="67"/>
      <c r="AU53" s="97" t="s">
        <v>559</v>
      </c>
      <c r="AZ53" s="67"/>
    </row>
    <row r="54" spans="2:54" s="179" customFormat="1" ht="15.95" customHeight="1" x14ac:dyDescent="0.2">
      <c r="B54" s="784" t="s">
        <v>262</v>
      </c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4"/>
      <c r="X54" s="389"/>
      <c r="Y54" s="389"/>
      <c r="Z54" s="389"/>
      <c r="AA54" s="389"/>
      <c r="AB54" s="389"/>
      <c r="AC54" s="390"/>
      <c r="AS54" s="180"/>
      <c r="AT54" s="276" t="s">
        <v>693</v>
      </c>
      <c r="AZ54" s="180"/>
    </row>
    <row r="55" spans="2:54" ht="15.95" customHeight="1" x14ac:dyDescent="0.2">
      <c r="B55" s="756" t="s">
        <v>263</v>
      </c>
      <c r="C55" s="756"/>
      <c r="D55" s="756"/>
      <c r="E55" s="756"/>
      <c r="F55" s="756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6"/>
      <c r="R55" s="756"/>
      <c r="S55" s="756"/>
      <c r="T55" s="756"/>
      <c r="U55" s="756"/>
      <c r="V55" s="756"/>
      <c r="W55" s="756"/>
      <c r="X55" s="134"/>
      <c r="AS55" s="134"/>
      <c r="AZ55" s="134"/>
    </row>
    <row r="56" spans="2:54" ht="27.75" customHeight="1" x14ac:dyDescent="0.2">
      <c r="B56" s="757" t="s">
        <v>264</v>
      </c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7"/>
      <c r="X56" s="388"/>
      <c r="Y56" s="388"/>
      <c r="Z56" s="388"/>
      <c r="AA56" s="388"/>
      <c r="AB56" s="388"/>
      <c r="AS56" s="134"/>
      <c r="AZ56" s="134"/>
    </row>
    <row r="57" spans="2:54" ht="15.95" customHeight="1" x14ac:dyDescent="0.2">
      <c r="B57" s="758" t="s">
        <v>265</v>
      </c>
      <c r="C57" s="758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758"/>
      <c r="P57" s="758"/>
      <c r="Q57" s="758"/>
      <c r="R57" s="758"/>
      <c r="S57" s="758"/>
      <c r="T57" s="758"/>
      <c r="U57" s="758"/>
      <c r="V57" s="758"/>
      <c r="W57" s="758"/>
      <c r="X57" s="134"/>
      <c r="AS57" s="134"/>
      <c r="AZ57" s="134"/>
    </row>
    <row r="58" spans="2:54" ht="15.95" customHeight="1" x14ac:dyDescent="0.2">
      <c r="B58" s="758" t="s">
        <v>266</v>
      </c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758"/>
      <c r="P58" s="758"/>
      <c r="Q58" s="758"/>
      <c r="R58" s="758"/>
      <c r="S58" s="758"/>
      <c r="T58" s="758"/>
      <c r="U58" s="758"/>
      <c r="V58" s="758"/>
      <c r="W58" s="758"/>
      <c r="X58" s="134"/>
      <c r="AS58" s="134"/>
      <c r="AZ58" s="134"/>
    </row>
    <row r="59" spans="2:54" ht="15.95" customHeight="1" x14ac:dyDescent="0.2">
      <c r="B59" s="758" t="s">
        <v>267</v>
      </c>
      <c r="C59" s="758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758"/>
      <c r="P59" s="758"/>
      <c r="Q59" s="758"/>
      <c r="R59" s="758"/>
      <c r="S59" s="758"/>
      <c r="T59" s="758"/>
      <c r="U59" s="758"/>
      <c r="V59" s="758"/>
      <c r="W59" s="758"/>
      <c r="X59" s="134"/>
      <c r="AS59" s="134"/>
      <c r="AZ59" s="134"/>
    </row>
    <row r="60" spans="2:54" ht="15.95" customHeight="1" x14ac:dyDescent="0.2">
      <c r="B60" s="757" t="s">
        <v>268</v>
      </c>
      <c r="C60" s="756"/>
      <c r="D60" s="756"/>
      <c r="E60" s="756"/>
      <c r="F60" s="756"/>
      <c r="G60" s="756"/>
      <c r="H60" s="756"/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134"/>
      <c r="AS60" s="134"/>
      <c r="AZ60" s="134"/>
    </row>
    <row r="61" spans="2:54" ht="15.95" customHeight="1" x14ac:dyDescent="0.2">
      <c r="B61" s="758" t="s">
        <v>269</v>
      </c>
      <c r="C61" s="758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134"/>
      <c r="AS61" s="134"/>
      <c r="AZ61" s="134"/>
    </row>
    <row r="62" spans="2:54" ht="15.95" customHeight="1" x14ac:dyDescent="0.2">
      <c r="B62" s="758" t="s">
        <v>270</v>
      </c>
      <c r="C62" s="758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758"/>
      <c r="P62" s="758"/>
      <c r="Q62" s="758"/>
      <c r="R62" s="758"/>
      <c r="S62" s="758"/>
      <c r="T62" s="758"/>
      <c r="U62" s="758"/>
      <c r="V62" s="758"/>
      <c r="W62" s="758"/>
      <c r="X62" s="134"/>
      <c r="AS62" s="134"/>
      <c r="AZ62" s="134"/>
    </row>
    <row r="63" spans="2:54" ht="28.5" customHeight="1" x14ac:dyDescent="0.2">
      <c r="B63" s="758" t="s">
        <v>271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134"/>
      <c r="AS63" s="134"/>
      <c r="AZ63" s="134"/>
    </row>
    <row r="64" spans="2:54" ht="15.95" customHeight="1" x14ac:dyDescent="0.2">
      <c r="B64" s="757" t="s">
        <v>272</v>
      </c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134"/>
      <c r="AS64" s="134"/>
      <c r="AZ64" s="134"/>
    </row>
    <row r="65" spans="2:52" ht="15.95" customHeight="1" x14ac:dyDescent="0.2">
      <c r="B65" s="758" t="s">
        <v>273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758"/>
      <c r="P65" s="758"/>
      <c r="Q65" s="758"/>
      <c r="R65" s="758"/>
      <c r="S65" s="758"/>
      <c r="T65" s="758"/>
      <c r="U65" s="758"/>
      <c r="V65" s="758"/>
      <c r="W65" s="758"/>
      <c r="X65" s="134"/>
      <c r="AS65" s="134"/>
      <c r="AZ65" s="134"/>
    </row>
    <row r="66" spans="2:52" ht="15.95" customHeight="1" x14ac:dyDescent="0.2">
      <c r="B66" s="758" t="s">
        <v>274</v>
      </c>
      <c r="C66" s="758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758"/>
      <c r="P66" s="758"/>
      <c r="Q66" s="758"/>
      <c r="R66" s="758"/>
      <c r="S66" s="758"/>
      <c r="T66" s="758"/>
      <c r="U66" s="758"/>
      <c r="V66" s="758"/>
      <c r="W66" s="758"/>
      <c r="X66" s="134"/>
      <c r="AS66" s="134"/>
      <c r="AZ66" s="134"/>
    </row>
    <row r="67" spans="2:52" ht="15.95" customHeight="1" x14ac:dyDescent="0.2">
      <c r="B67" s="758" t="s">
        <v>275</v>
      </c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8"/>
      <c r="V67" s="758"/>
      <c r="W67" s="758"/>
      <c r="X67" s="134"/>
      <c r="AS67" s="134"/>
      <c r="AZ67" s="134"/>
    </row>
    <row r="68" spans="2:52" ht="15.95" customHeight="1" x14ac:dyDescent="0.2">
      <c r="B68" s="758" t="s">
        <v>276</v>
      </c>
      <c r="C68" s="758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758"/>
      <c r="P68" s="758"/>
      <c r="Q68" s="758"/>
      <c r="R68" s="758"/>
      <c r="S68" s="758"/>
      <c r="T68" s="758"/>
      <c r="U68" s="758"/>
      <c r="V68" s="758"/>
      <c r="W68" s="758"/>
      <c r="X68" s="134"/>
      <c r="AS68" s="134"/>
      <c r="AZ68" s="134"/>
    </row>
    <row r="69" spans="2:52" ht="15.95" customHeight="1" x14ac:dyDescent="0.2">
      <c r="B69" s="758" t="s">
        <v>277</v>
      </c>
      <c r="C69" s="758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758"/>
      <c r="P69" s="758"/>
      <c r="Q69" s="758"/>
      <c r="R69" s="758"/>
      <c r="S69" s="758"/>
      <c r="T69" s="758"/>
      <c r="U69" s="758"/>
      <c r="V69" s="758"/>
      <c r="W69" s="758"/>
      <c r="X69" s="134"/>
      <c r="AS69" s="134"/>
      <c r="AZ69" s="134"/>
    </row>
    <row r="70" spans="2:52" ht="15.95" customHeight="1" x14ac:dyDescent="0.2">
      <c r="B70" s="758" t="s">
        <v>278</v>
      </c>
      <c r="C70" s="758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58"/>
      <c r="Q70" s="758"/>
      <c r="R70" s="758"/>
      <c r="S70" s="758"/>
      <c r="T70" s="758"/>
      <c r="U70" s="758"/>
      <c r="V70" s="758"/>
      <c r="W70" s="758"/>
      <c r="X70" s="134"/>
      <c r="AS70" s="134"/>
      <c r="AZ70" s="134"/>
    </row>
    <row r="71" spans="2:52" ht="15.95" customHeight="1" x14ac:dyDescent="0.2">
      <c r="B71" s="757" t="s">
        <v>279</v>
      </c>
      <c r="C71" s="756"/>
      <c r="D71" s="756"/>
      <c r="E71" s="756"/>
      <c r="F71" s="756"/>
      <c r="G71" s="756"/>
      <c r="H71" s="756"/>
      <c r="I71" s="756"/>
      <c r="J71" s="756"/>
      <c r="K71" s="756"/>
      <c r="L71" s="756"/>
      <c r="M71" s="756"/>
      <c r="N71" s="756"/>
      <c r="O71" s="756"/>
      <c r="P71" s="756"/>
      <c r="Q71" s="756"/>
      <c r="R71" s="756"/>
      <c r="S71" s="756"/>
      <c r="T71" s="756"/>
      <c r="U71" s="756"/>
      <c r="V71" s="756"/>
      <c r="W71" s="756"/>
      <c r="X71" s="134"/>
      <c r="AS71" s="134"/>
      <c r="AZ71" s="134"/>
    </row>
    <row r="72" spans="2:52" ht="15.95" customHeight="1" x14ac:dyDescent="0.2">
      <c r="B72" s="758" t="s">
        <v>280</v>
      </c>
      <c r="C72" s="758"/>
      <c r="D72" s="758"/>
      <c r="E72" s="758"/>
      <c r="F72" s="758"/>
      <c r="G72" s="758"/>
      <c r="H72" s="758"/>
      <c r="I72" s="758"/>
      <c r="J72" s="758"/>
      <c r="K72" s="758"/>
      <c r="L72" s="758"/>
      <c r="M72" s="758"/>
      <c r="N72" s="758"/>
      <c r="O72" s="758"/>
      <c r="P72" s="758"/>
      <c r="Q72" s="758"/>
      <c r="R72" s="758"/>
      <c r="S72" s="758"/>
      <c r="T72" s="758"/>
      <c r="U72" s="758"/>
      <c r="V72" s="758"/>
      <c r="W72" s="758"/>
      <c r="X72" s="134"/>
      <c r="AS72" s="134"/>
      <c r="AZ72" s="134"/>
    </row>
    <row r="73" spans="2:52" ht="15.95" customHeight="1" x14ac:dyDescent="0.2">
      <c r="B73" s="758" t="s">
        <v>281</v>
      </c>
      <c r="C73" s="758"/>
      <c r="D73" s="758"/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  <c r="V73" s="758"/>
      <c r="W73" s="758"/>
      <c r="X73" s="134"/>
      <c r="AS73" s="134"/>
      <c r="AZ73" s="134"/>
    </row>
    <row r="74" spans="2:52" ht="15.95" customHeight="1" x14ac:dyDescent="0.2">
      <c r="B74" s="758" t="s">
        <v>282</v>
      </c>
      <c r="C74" s="758"/>
      <c r="D74" s="758"/>
      <c r="E74" s="758"/>
      <c r="F74" s="758"/>
      <c r="G74" s="758"/>
      <c r="H74" s="758"/>
      <c r="I74" s="758"/>
      <c r="J74" s="758"/>
      <c r="K74" s="758"/>
      <c r="L74" s="758"/>
      <c r="M74" s="758"/>
      <c r="N74" s="758"/>
      <c r="O74" s="758"/>
      <c r="P74" s="758"/>
      <c r="Q74" s="758"/>
      <c r="R74" s="758"/>
      <c r="S74" s="758"/>
      <c r="T74" s="758"/>
      <c r="U74" s="758"/>
      <c r="V74" s="758"/>
      <c r="W74" s="758"/>
      <c r="X74" s="134"/>
      <c r="AS74" s="134"/>
      <c r="AZ74" s="134"/>
    </row>
    <row r="75" spans="2:52" ht="15.95" customHeight="1" x14ac:dyDescent="0.2">
      <c r="B75" s="757" t="s">
        <v>283</v>
      </c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134"/>
      <c r="AS75" s="134"/>
      <c r="AZ75" s="134"/>
    </row>
    <row r="76" spans="2:52" ht="15.95" customHeight="1" x14ac:dyDescent="0.2">
      <c r="B76" s="758" t="s">
        <v>284</v>
      </c>
      <c r="C76" s="758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58"/>
      <c r="Q76" s="758"/>
      <c r="R76" s="758"/>
      <c r="S76" s="758"/>
      <c r="T76" s="758"/>
      <c r="U76" s="758"/>
      <c r="V76" s="758"/>
      <c r="W76" s="758"/>
      <c r="X76" s="134"/>
      <c r="AS76" s="134"/>
      <c r="AZ76" s="134"/>
    </row>
    <row r="77" spans="2:52" ht="15.95" customHeight="1" x14ac:dyDescent="0.2">
      <c r="B77" s="758" t="s">
        <v>285</v>
      </c>
      <c r="C77" s="758"/>
      <c r="D77" s="758"/>
      <c r="E77" s="758"/>
      <c r="F77" s="758"/>
      <c r="G77" s="758"/>
      <c r="H77" s="758"/>
      <c r="I77" s="758"/>
      <c r="J77" s="758"/>
      <c r="K77" s="758"/>
      <c r="L77" s="758"/>
      <c r="M77" s="758"/>
      <c r="N77" s="758"/>
      <c r="O77" s="758"/>
      <c r="P77" s="758"/>
      <c r="Q77" s="758"/>
      <c r="R77" s="758"/>
      <c r="S77" s="758"/>
      <c r="T77" s="758"/>
      <c r="U77" s="758"/>
      <c r="V77" s="758"/>
      <c r="W77" s="758"/>
      <c r="X77" s="134"/>
      <c r="AS77" s="134"/>
      <c r="AZ77" s="134"/>
    </row>
    <row r="78" spans="2:52" ht="15.95" customHeight="1" x14ac:dyDescent="0.2">
      <c r="B78" s="758" t="s">
        <v>286</v>
      </c>
      <c r="C78" s="758"/>
      <c r="D78" s="758"/>
      <c r="E78" s="758"/>
      <c r="F78" s="758"/>
      <c r="G78" s="758"/>
      <c r="H78" s="758"/>
      <c r="I78" s="758"/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/>
      <c r="U78" s="758"/>
      <c r="V78" s="758"/>
      <c r="W78" s="758"/>
      <c r="X78" s="134"/>
      <c r="AS78" s="134"/>
      <c r="AZ78" s="134"/>
    </row>
    <row r="79" spans="2:52" ht="15.95" customHeight="1" x14ac:dyDescent="0.2">
      <c r="B79" s="758" t="s">
        <v>287</v>
      </c>
      <c r="C79" s="758"/>
      <c r="D79" s="758"/>
      <c r="E79" s="758"/>
      <c r="F79" s="758"/>
      <c r="G79" s="758"/>
      <c r="H79" s="758"/>
      <c r="I79" s="758"/>
      <c r="J79" s="758"/>
      <c r="K79" s="758"/>
      <c r="L79" s="758"/>
      <c r="M79" s="758"/>
      <c r="N79" s="758"/>
      <c r="O79" s="758"/>
      <c r="P79" s="758"/>
      <c r="Q79" s="758"/>
      <c r="R79" s="758"/>
      <c r="S79" s="758"/>
      <c r="T79" s="758"/>
      <c r="U79" s="758"/>
      <c r="V79" s="758"/>
      <c r="W79" s="758"/>
      <c r="X79" s="134"/>
      <c r="AS79" s="134"/>
      <c r="AZ79" s="134"/>
    </row>
    <row r="80" spans="2:52" ht="15.95" customHeight="1" x14ac:dyDescent="0.2">
      <c r="B80" s="759" t="s">
        <v>288</v>
      </c>
      <c r="C80" s="759"/>
      <c r="D80" s="759"/>
      <c r="E80" s="759"/>
      <c r="F80" s="759"/>
      <c r="G80" s="759"/>
      <c r="H80" s="759"/>
      <c r="I80" s="759"/>
      <c r="J80" s="759"/>
      <c r="K80" s="759"/>
      <c r="L80" s="759"/>
      <c r="M80" s="759"/>
      <c r="N80" s="759"/>
      <c r="O80" s="759"/>
      <c r="P80" s="759"/>
      <c r="Q80" s="759"/>
      <c r="R80" s="759"/>
      <c r="S80" s="759"/>
      <c r="T80" s="759"/>
      <c r="U80" s="759"/>
      <c r="V80" s="759"/>
      <c r="W80" s="759"/>
      <c r="X80" s="134"/>
      <c r="AS80" s="134"/>
      <c r="AZ80" s="134"/>
    </row>
    <row r="81" spans="2:52" ht="15.95" customHeight="1" x14ac:dyDescent="0.2">
      <c r="B81" s="756" t="s">
        <v>289</v>
      </c>
      <c r="C81" s="756"/>
      <c r="D81" s="756"/>
      <c r="E81" s="756"/>
      <c r="F81" s="756"/>
      <c r="G81" s="756"/>
      <c r="H81" s="756"/>
      <c r="I81" s="756"/>
      <c r="J81" s="756"/>
      <c r="K81" s="756"/>
      <c r="L81" s="756"/>
      <c r="M81" s="756"/>
      <c r="N81" s="756"/>
      <c r="O81" s="756"/>
      <c r="P81" s="756"/>
      <c r="Q81" s="756"/>
      <c r="R81" s="756"/>
      <c r="S81" s="756"/>
      <c r="T81" s="756"/>
      <c r="U81" s="756"/>
      <c r="V81" s="756"/>
      <c r="W81" s="756"/>
      <c r="X81" s="134"/>
      <c r="AS81" s="134"/>
      <c r="AZ81" s="134"/>
    </row>
    <row r="82" spans="2:52" ht="15.95" customHeight="1" x14ac:dyDescent="0.2">
      <c r="B82" s="757" t="s">
        <v>290</v>
      </c>
      <c r="C82" s="756"/>
      <c r="D82" s="756"/>
      <c r="E82" s="756"/>
      <c r="F82" s="756"/>
      <c r="G82" s="756"/>
      <c r="H82" s="756"/>
      <c r="I82" s="756"/>
      <c r="J82" s="756"/>
      <c r="K82" s="756"/>
      <c r="L82" s="756"/>
      <c r="M82" s="756"/>
      <c r="N82" s="756"/>
      <c r="O82" s="756"/>
      <c r="P82" s="756"/>
      <c r="Q82" s="756"/>
      <c r="R82" s="756"/>
      <c r="S82" s="756"/>
      <c r="T82" s="756"/>
      <c r="U82" s="756"/>
      <c r="V82" s="756"/>
      <c r="W82" s="756"/>
      <c r="X82" s="134"/>
      <c r="AS82" s="134"/>
      <c r="AZ82" s="134"/>
    </row>
    <row r="83" spans="2:52" ht="15.95" customHeight="1" x14ac:dyDescent="0.2">
      <c r="B83" s="758" t="s">
        <v>291</v>
      </c>
      <c r="C83" s="758"/>
      <c r="D83" s="758"/>
      <c r="E83" s="758"/>
      <c r="F83" s="758"/>
      <c r="G83" s="758"/>
      <c r="H83" s="758"/>
      <c r="I83" s="758"/>
      <c r="J83" s="758"/>
      <c r="K83" s="758"/>
      <c r="L83" s="758"/>
      <c r="M83" s="758"/>
      <c r="N83" s="758"/>
      <c r="O83" s="758"/>
      <c r="P83" s="758"/>
      <c r="Q83" s="758"/>
      <c r="R83" s="758"/>
      <c r="S83" s="758"/>
      <c r="T83" s="758"/>
      <c r="U83" s="758"/>
      <c r="V83" s="758"/>
      <c r="W83" s="758"/>
      <c r="X83" s="134"/>
      <c r="AS83" s="134"/>
      <c r="AZ83" s="134"/>
    </row>
    <row r="84" spans="2:52" ht="15.95" customHeight="1" x14ac:dyDescent="0.2">
      <c r="B84" s="758" t="s">
        <v>292</v>
      </c>
      <c r="C84" s="758"/>
      <c r="D84" s="758"/>
      <c r="E84" s="758"/>
      <c r="F84" s="758"/>
      <c r="G84" s="758"/>
      <c r="H84" s="758"/>
      <c r="I84" s="758"/>
      <c r="J84" s="758"/>
      <c r="K84" s="758"/>
      <c r="L84" s="758"/>
      <c r="M84" s="758"/>
      <c r="N84" s="758"/>
      <c r="O84" s="758"/>
      <c r="P84" s="758"/>
      <c r="Q84" s="758"/>
      <c r="R84" s="758"/>
      <c r="S84" s="758"/>
      <c r="T84" s="758"/>
      <c r="U84" s="758"/>
      <c r="V84" s="758"/>
      <c r="W84" s="758"/>
      <c r="X84" s="134"/>
      <c r="AS84" s="134"/>
      <c r="AZ84" s="134"/>
    </row>
    <row r="85" spans="2:52" ht="15.95" customHeight="1" x14ac:dyDescent="0.2">
      <c r="B85" s="757" t="s">
        <v>293</v>
      </c>
      <c r="C85" s="756"/>
      <c r="D85" s="756"/>
      <c r="E85" s="756"/>
      <c r="F85" s="756"/>
      <c r="G85" s="756"/>
      <c r="H85" s="756"/>
      <c r="I85" s="756"/>
      <c r="J85" s="756"/>
      <c r="K85" s="756"/>
      <c r="L85" s="756"/>
      <c r="M85" s="756"/>
      <c r="N85" s="756"/>
      <c r="O85" s="756"/>
      <c r="P85" s="756"/>
      <c r="Q85" s="756"/>
      <c r="R85" s="756"/>
      <c r="S85" s="756"/>
      <c r="T85" s="756"/>
      <c r="U85" s="756"/>
      <c r="V85" s="756"/>
      <c r="W85" s="756"/>
      <c r="X85" s="134"/>
      <c r="AS85" s="134"/>
      <c r="AZ85" s="134"/>
    </row>
    <row r="86" spans="2:52" ht="15.95" customHeight="1" x14ac:dyDescent="0.2">
      <c r="B86" s="758" t="s">
        <v>294</v>
      </c>
      <c r="C86" s="758"/>
      <c r="D86" s="758"/>
      <c r="E86" s="758"/>
      <c r="F86" s="758"/>
      <c r="G86" s="758"/>
      <c r="H86" s="758"/>
      <c r="I86" s="758"/>
      <c r="J86" s="758"/>
      <c r="K86" s="758"/>
      <c r="L86" s="758"/>
      <c r="M86" s="758"/>
      <c r="N86" s="758"/>
      <c r="O86" s="758"/>
      <c r="P86" s="758"/>
      <c r="Q86" s="758"/>
      <c r="R86" s="758"/>
      <c r="S86" s="758"/>
      <c r="T86" s="758"/>
      <c r="U86" s="758"/>
      <c r="V86" s="758"/>
      <c r="W86" s="758"/>
      <c r="X86" s="134"/>
      <c r="AS86" s="134"/>
      <c r="AZ86" s="134"/>
    </row>
    <row r="87" spans="2:52" ht="15.95" customHeight="1" x14ac:dyDescent="0.2">
      <c r="B87" s="758" t="s">
        <v>295</v>
      </c>
      <c r="C87" s="758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8"/>
      <c r="O87" s="758"/>
      <c r="P87" s="758"/>
      <c r="Q87" s="758"/>
      <c r="R87" s="758"/>
      <c r="S87" s="758"/>
      <c r="T87" s="758"/>
      <c r="U87" s="758"/>
      <c r="V87" s="758"/>
      <c r="W87" s="758"/>
      <c r="X87" s="134"/>
      <c r="AS87" s="134"/>
      <c r="AZ87" s="134"/>
    </row>
    <row r="88" spans="2:52" ht="15.95" customHeight="1" x14ac:dyDescent="0.2">
      <c r="B88" s="756" t="s">
        <v>296</v>
      </c>
      <c r="C88" s="756"/>
      <c r="D88" s="756"/>
      <c r="E88" s="756"/>
      <c r="F88" s="756"/>
      <c r="G88" s="756"/>
      <c r="H88" s="756"/>
      <c r="I88" s="756"/>
      <c r="J88" s="756"/>
      <c r="K88" s="756"/>
      <c r="L88" s="756"/>
      <c r="M88" s="756"/>
      <c r="N88" s="756"/>
      <c r="O88" s="756"/>
      <c r="P88" s="756"/>
      <c r="Q88" s="756"/>
      <c r="R88" s="756"/>
      <c r="S88" s="756"/>
      <c r="T88" s="756"/>
      <c r="U88" s="756"/>
      <c r="V88" s="756"/>
      <c r="W88" s="756"/>
      <c r="X88" s="134"/>
      <c r="AS88" s="134"/>
      <c r="AZ88" s="134"/>
    </row>
  </sheetData>
  <mergeCells count="52">
    <mergeCell ref="AB2:AD2"/>
    <mergeCell ref="B61:W61"/>
    <mergeCell ref="B64:W64"/>
    <mergeCell ref="B65:W65"/>
    <mergeCell ref="X4:AR4"/>
    <mergeCell ref="X6:AR6"/>
    <mergeCell ref="C2:W2"/>
    <mergeCell ref="B54:W54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S4:BF4"/>
    <mergeCell ref="C5:W5"/>
    <mergeCell ref="X5:AR5"/>
    <mergeCell ref="AS5:AY5"/>
    <mergeCell ref="AZ5:BF5"/>
    <mergeCell ref="B68:W68"/>
    <mergeCell ref="B69:W69"/>
    <mergeCell ref="B70:W70"/>
    <mergeCell ref="B71:W71"/>
    <mergeCell ref="B72:W72"/>
    <mergeCell ref="A4:A7"/>
    <mergeCell ref="B4:B7"/>
    <mergeCell ref="C4:W4"/>
    <mergeCell ref="C6:W6"/>
    <mergeCell ref="B67:W67"/>
    <mergeCell ref="B88:W88"/>
    <mergeCell ref="B83:W83"/>
    <mergeCell ref="B84:W84"/>
    <mergeCell ref="B85:W85"/>
    <mergeCell ref="B86:W86"/>
    <mergeCell ref="B87:W87"/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</mergeCells>
  <hyperlinks>
    <hyperlink ref="D1:E1" location="'Списък Приложения'!A1" display="НАЗАД"/>
    <hyperlink ref="AB2:AD2" location="'Списък Приложения'!A1" display="НАЗАД"/>
  </hyperlinks>
  <pageMargins left="0.43307086614173229" right="0.70866141732283472" top="0.51181102362204722" bottom="0.35433070866141736" header="0.31496062992125984" footer="0.31496062992125984"/>
  <pageSetup paperSize="9" scale="86" fitToWidth="2" fitToHeight="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zoomScale="80" zoomScaleNormal="80" workbookViewId="0">
      <selection activeCell="G13" sqref="G13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7.14062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0" t="s">
        <v>200</v>
      </c>
      <c r="C1" s="110"/>
      <c r="D1" s="110"/>
      <c r="N1" s="732" t="s">
        <v>256</v>
      </c>
      <c r="O1" s="732"/>
    </row>
    <row r="2" spans="1:59" ht="15" x14ac:dyDescent="0.25">
      <c r="B2" s="112"/>
      <c r="C2" s="387" t="s">
        <v>722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Z2" s="112"/>
      <c r="AA2" s="112"/>
      <c r="AB2" s="112"/>
      <c r="AC2" s="112"/>
      <c r="AF2" s="67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</row>
    <row r="3" spans="1:59" ht="15" x14ac:dyDescent="0.25">
      <c r="B3" s="112"/>
      <c r="C3" s="387" t="s">
        <v>725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</row>
    <row r="4" spans="1:59" ht="13.5" thickBot="1" x14ac:dyDescent="0.25">
      <c r="L4" s="110"/>
      <c r="P4" s="110"/>
    </row>
    <row r="5" spans="1:59" s="499" customFormat="1" ht="14.25" customHeight="1" x14ac:dyDescent="0.2">
      <c r="A5" s="802" t="s">
        <v>201</v>
      </c>
      <c r="B5" s="716" t="s">
        <v>298</v>
      </c>
      <c r="C5" s="749" t="s">
        <v>220</v>
      </c>
      <c r="D5" s="806" t="s">
        <v>221</v>
      </c>
      <c r="E5" s="807"/>
      <c r="F5" s="807"/>
      <c r="G5" s="807"/>
      <c r="H5" s="807"/>
      <c r="I5" s="807"/>
      <c r="J5" s="808"/>
      <c r="K5" s="806" t="s">
        <v>222</v>
      </c>
      <c r="L5" s="807"/>
      <c r="M5" s="807"/>
      <c r="N5" s="807"/>
      <c r="O5" s="807"/>
      <c r="P5" s="807"/>
      <c r="Q5" s="808"/>
      <c r="R5" s="739" t="s">
        <v>223</v>
      </c>
      <c r="S5" s="740"/>
      <c r="T5" s="740"/>
      <c r="U5" s="740"/>
      <c r="V5" s="740"/>
      <c r="W5" s="740"/>
      <c r="X5" s="741"/>
      <c r="Y5" s="739" t="s">
        <v>224</v>
      </c>
      <c r="Z5" s="740"/>
      <c r="AA5" s="740"/>
      <c r="AB5" s="740"/>
      <c r="AC5" s="740"/>
      <c r="AD5" s="740"/>
      <c r="AE5" s="741"/>
      <c r="AF5" s="806" t="s">
        <v>225</v>
      </c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8"/>
      <c r="AT5" s="809" t="s">
        <v>226</v>
      </c>
      <c r="AU5" s="810"/>
      <c r="AV5" s="810"/>
      <c r="AW5" s="810"/>
      <c r="AX5" s="810"/>
      <c r="AY5" s="810"/>
      <c r="AZ5" s="811"/>
      <c r="BA5" s="792" t="s">
        <v>227</v>
      </c>
      <c r="BB5" s="793"/>
      <c r="BC5" s="793"/>
      <c r="BD5" s="793"/>
      <c r="BE5" s="793"/>
      <c r="BF5" s="793"/>
      <c r="BG5" s="794"/>
    </row>
    <row r="6" spans="1:59" s="499" customFormat="1" ht="28.5" customHeight="1" thickBot="1" x14ac:dyDescent="0.25">
      <c r="A6" s="803"/>
      <c r="B6" s="805"/>
      <c r="C6" s="750"/>
      <c r="D6" s="798"/>
      <c r="E6" s="799"/>
      <c r="F6" s="799"/>
      <c r="G6" s="799"/>
      <c r="H6" s="799"/>
      <c r="I6" s="799"/>
      <c r="J6" s="801"/>
      <c r="K6" s="798"/>
      <c r="L6" s="799"/>
      <c r="M6" s="799"/>
      <c r="N6" s="799"/>
      <c r="O6" s="799"/>
      <c r="P6" s="799"/>
      <c r="Q6" s="801"/>
      <c r="R6" s="742"/>
      <c r="S6" s="743"/>
      <c r="T6" s="743"/>
      <c r="U6" s="743"/>
      <c r="V6" s="743"/>
      <c r="W6" s="743"/>
      <c r="X6" s="744"/>
      <c r="Y6" s="812"/>
      <c r="Z6" s="813"/>
      <c r="AA6" s="813"/>
      <c r="AB6" s="813"/>
      <c r="AC6" s="813"/>
      <c r="AD6" s="813"/>
      <c r="AE6" s="814"/>
      <c r="AF6" s="798" t="s">
        <v>228</v>
      </c>
      <c r="AG6" s="799"/>
      <c r="AH6" s="799"/>
      <c r="AI6" s="799"/>
      <c r="AJ6" s="799"/>
      <c r="AK6" s="799"/>
      <c r="AL6" s="799"/>
      <c r="AM6" s="799" t="s">
        <v>172</v>
      </c>
      <c r="AN6" s="799"/>
      <c r="AO6" s="799"/>
      <c r="AP6" s="799"/>
      <c r="AQ6" s="799"/>
      <c r="AR6" s="799"/>
      <c r="AS6" s="801"/>
      <c r="AT6" s="798" t="s">
        <v>229</v>
      </c>
      <c r="AU6" s="799"/>
      <c r="AV6" s="799"/>
      <c r="AW6" s="799"/>
      <c r="AX6" s="799"/>
      <c r="AY6" s="799"/>
      <c r="AZ6" s="801"/>
      <c r="BA6" s="795"/>
      <c r="BB6" s="796"/>
      <c r="BC6" s="796"/>
      <c r="BD6" s="796"/>
      <c r="BE6" s="796"/>
      <c r="BF6" s="796"/>
      <c r="BG6" s="797"/>
    </row>
    <row r="7" spans="1:59" s="499" customFormat="1" ht="12.75" customHeight="1" x14ac:dyDescent="0.2">
      <c r="A7" s="803"/>
      <c r="B7" s="805"/>
      <c r="C7" s="750"/>
      <c r="D7" s="788" t="s">
        <v>230</v>
      </c>
      <c r="E7" s="786" t="s">
        <v>242</v>
      </c>
      <c r="F7" s="786"/>
      <c r="G7" s="786"/>
      <c r="H7" s="786"/>
      <c r="I7" s="786"/>
      <c r="J7" s="787"/>
      <c r="K7" s="788" t="s">
        <v>230</v>
      </c>
      <c r="L7" s="786" t="s">
        <v>242</v>
      </c>
      <c r="M7" s="786"/>
      <c r="N7" s="786"/>
      <c r="O7" s="786"/>
      <c r="P7" s="786"/>
      <c r="Q7" s="787"/>
      <c r="R7" s="788" t="s">
        <v>230</v>
      </c>
      <c r="S7" s="786" t="s">
        <v>242</v>
      </c>
      <c r="T7" s="786"/>
      <c r="U7" s="786"/>
      <c r="V7" s="786"/>
      <c r="W7" s="786"/>
      <c r="X7" s="787"/>
      <c r="Y7" s="791" t="s">
        <v>230</v>
      </c>
      <c r="Z7" s="786" t="s">
        <v>242</v>
      </c>
      <c r="AA7" s="786"/>
      <c r="AB7" s="786"/>
      <c r="AC7" s="786"/>
      <c r="AD7" s="786"/>
      <c r="AE7" s="787"/>
      <c r="AF7" s="788" t="s">
        <v>230</v>
      </c>
      <c r="AG7" s="786" t="s">
        <v>242</v>
      </c>
      <c r="AH7" s="786"/>
      <c r="AI7" s="786"/>
      <c r="AJ7" s="786"/>
      <c r="AK7" s="786"/>
      <c r="AL7" s="787"/>
      <c r="AM7" s="785" t="s">
        <v>230</v>
      </c>
      <c r="AN7" s="786" t="s">
        <v>242</v>
      </c>
      <c r="AO7" s="786"/>
      <c r="AP7" s="786"/>
      <c r="AQ7" s="786"/>
      <c r="AR7" s="786"/>
      <c r="AS7" s="787"/>
      <c r="AT7" s="788" t="s">
        <v>230</v>
      </c>
      <c r="AU7" s="789" t="s">
        <v>242</v>
      </c>
      <c r="AV7" s="789"/>
      <c r="AW7" s="789"/>
      <c r="AX7" s="789"/>
      <c r="AY7" s="789"/>
      <c r="AZ7" s="790"/>
      <c r="BA7" s="800" t="s">
        <v>230</v>
      </c>
      <c r="BB7" s="789" t="s">
        <v>242</v>
      </c>
      <c r="BC7" s="789"/>
      <c r="BD7" s="789"/>
      <c r="BE7" s="789"/>
      <c r="BF7" s="789"/>
      <c r="BG7" s="790"/>
    </row>
    <row r="8" spans="1:59" s="499" customFormat="1" ht="48" customHeight="1" x14ac:dyDescent="0.2">
      <c r="A8" s="804"/>
      <c r="B8" s="719"/>
      <c r="C8" s="751"/>
      <c r="D8" s="788"/>
      <c r="E8" s="500" t="s">
        <v>243</v>
      </c>
      <c r="F8" s="501" t="s">
        <v>244</v>
      </c>
      <c r="G8" s="501" t="s">
        <v>245</v>
      </c>
      <c r="H8" s="500" t="s">
        <v>246</v>
      </c>
      <c r="I8" s="501" t="s">
        <v>247</v>
      </c>
      <c r="J8" s="502" t="s">
        <v>248</v>
      </c>
      <c r="K8" s="788"/>
      <c r="L8" s="500" t="s">
        <v>243</v>
      </c>
      <c r="M8" s="501" t="s">
        <v>244</v>
      </c>
      <c r="N8" s="501" t="s">
        <v>245</v>
      </c>
      <c r="O8" s="500" t="s">
        <v>246</v>
      </c>
      <c r="P8" s="501" t="s">
        <v>247</v>
      </c>
      <c r="Q8" s="502" t="s">
        <v>248</v>
      </c>
      <c r="R8" s="788"/>
      <c r="S8" s="500" t="s">
        <v>243</v>
      </c>
      <c r="T8" s="501" t="s">
        <v>244</v>
      </c>
      <c r="U8" s="501" t="s">
        <v>245</v>
      </c>
      <c r="V8" s="500" t="s">
        <v>246</v>
      </c>
      <c r="W8" s="501" t="s">
        <v>247</v>
      </c>
      <c r="X8" s="502" t="s">
        <v>248</v>
      </c>
      <c r="Y8" s="788"/>
      <c r="Z8" s="500" t="s">
        <v>243</v>
      </c>
      <c r="AA8" s="501" t="s">
        <v>244</v>
      </c>
      <c r="AB8" s="501" t="s">
        <v>245</v>
      </c>
      <c r="AC8" s="500" t="s">
        <v>246</v>
      </c>
      <c r="AD8" s="501" t="s">
        <v>247</v>
      </c>
      <c r="AE8" s="502" t="s">
        <v>248</v>
      </c>
      <c r="AF8" s="788"/>
      <c r="AG8" s="500" t="s">
        <v>243</v>
      </c>
      <c r="AH8" s="501" t="s">
        <v>244</v>
      </c>
      <c r="AI8" s="501" t="s">
        <v>245</v>
      </c>
      <c r="AJ8" s="500" t="s">
        <v>246</v>
      </c>
      <c r="AK8" s="501" t="s">
        <v>247</v>
      </c>
      <c r="AL8" s="502" t="s">
        <v>248</v>
      </c>
      <c r="AM8" s="785"/>
      <c r="AN8" s="500" t="s">
        <v>243</v>
      </c>
      <c r="AO8" s="501" t="s">
        <v>244</v>
      </c>
      <c r="AP8" s="501" t="s">
        <v>245</v>
      </c>
      <c r="AQ8" s="500" t="s">
        <v>246</v>
      </c>
      <c r="AR8" s="501" t="s">
        <v>247</v>
      </c>
      <c r="AS8" s="502" t="s">
        <v>248</v>
      </c>
      <c r="AT8" s="788"/>
      <c r="AU8" s="500" t="s">
        <v>243</v>
      </c>
      <c r="AV8" s="501" t="s">
        <v>244</v>
      </c>
      <c r="AW8" s="501" t="s">
        <v>245</v>
      </c>
      <c r="AX8" s="500" t="s">
        <v>246</v>
      </c>
      <c r="AY8" s="501" t="s">
        <v>247</v>
      </c>
      <c r="AZ8" s="502" t="s">
        <v>248</v>
      </c>
      <c r="BA8" s="800"/>
      <c r="BB8" s="500" t="s">
        <v>243</v>
      </c>
      <c r="BC8" s="501" t="s">
        <v>244</v>
      </c>
      <c r="BD8" s="501" t="s">
        <v>245</v>
      </c>
      <c r="BE8" s="500" t="s">
        <v>246</v>
      </c>
      <c r="BF8" s="501" t="s">
        <v>247</v>
      </c>
      <c r="BG8" s="502" t="s">
        <v>248</v>
      </c>
    </row>
    <row r="9" spans="1:59" s="499" customFormat="1" x14ac:dyDescent="0.2">
      <c r="A9" s="503"/>
      <c r="B9" s="504" t="s">
        <v>215</v>
      </c>
      <c r="C9" s="505"/>
      <c r="D9" s="498">
        <f>E9+F9+G9+H9+I9+J9</f>
        <v>155</v>
      </c>
      <c r="E9" s="506">
        <f t="shared" ref="E9:J9" si="0">SUM(E10:E56)</f>
        <v>141</v>
      </c>
      <c r="F9" s="506">
        <f t="shared" si="0"/>
        <v>4</v>
      </c>
      <c r="G9" s="506">
        <f t="shared" si="0"/>
        <v>1</v>
      </c>
      <c r="H9" s="506">
        <f t="shared" si="0"/>
        <v>4</v>
      </c>
      <c r="I9" s="506">
        <f t="shared" si="0"/>
        <v>0</v>
      </c>
      <c r="J9" s="507">
        <f t="shared" si="0"/>
        <v>5</v>
      </c>
      <c r="K9" s="498">
        <f>L9+M9+N9+O9+P9+Q9</f>
        <v>1221</v>
      </c>
      <c r="L9" s="506">
        <f t="shared" ref="L9:Q9" si="1">SUM(L10:L56)</f>
        <v>243</v>
      </c>
      <c r="M9" s="506">
        <f t="shared" si="1"/>
        <v>37</v>
      </c>
      <c r="N9" s="506">
        <f>SUM(N10:N56)</f>
        <v>4</v>
      </c>
      <c r="O9" s="506">
        <f t="shared" si="1"/>
        <v>117</v>
      </c>
      <c r="P9" s="506">
        <f t="shared" si="1"/>
        <v>815</v>
      </c>
      <c r="Q9" s="507">
        <f t="shared" si="1"/>
        <v>5</v>
      </c>
      <c r="R9" s="498">
        <f>S9+T9+U9+V9+W9+X9</f>
        <v>1376</v>
      </c>
      <c r="S9" s="506">
        <f>SUM(S10:S56)</f>
        <v>384</v>
      </c>
      <c r="T9" s="506">
        <f t="shared" ref="T9:X9" si="2">SUM(T10:T56)</f>
        <v>41</v>
      </c>
      <c r="U9" s="506">
        <f t="shared" si="2"/>
        <v>5</v>
      </c>
      <c r="V9" s="506">
        <f t="shared" si="2"/>
        <v>121</v>
      </c>
      <c r="W9" s="506">
        <f t="shared" si="2"/>
        <v>815</v>
      </c>
      <c r="X9" s="507">
        <f t="shared" si="2"/>
        <v>10</v>
      </c>
      <c r="Y9" s="498">
        <f>Z9+AA9+AB9+AC9+AD9+AE9</f>
        <v>1228</v>
      </c>
      <c r="Z9" s="506">
        <f t="shared" ref="Z9:AE9" si="3">SUM(Z10:Z56)</f>
        <v>252</v>
      </c>
      <c r="AA9" s="506">
        <f t="shared" si="3"/>
        <v>39</v>
      </c>
      <c r="AB9" s="506">
        <f t="shared" si="3"/>
        <v>3</v>
      </c>
      <c r="AC9" s="506">
        <f t="shared" si="3"/>
        <v>117</v>
      </c>
      <c r="AD9" s="506">
        <f t="shared" si="3"/>
        <v>808</v>
      </c>
      <c r="AE9" s="507">
        <f t="shared" si="3"/>
        <v>9</v>
      </c>
      <c r="AF9" s="498">
        <f>AG9+AH9+AI9+AJ9+AK9+AL9</f>
        <v>966</v>
      </c>
      <c r="AG9" s="506">
        <f t="shared" ref="AG9:AL9" si="4">SUM(AG10:AG56)</f>
        <v>159</v>
      </c>
      <c r="AH9" s="506">
        <f t="shared" si="4"/>
        <v>23</v>
      </c>
      <c r="AI9" s="506">
        <f t="shared" si="4"/>
        <v>1</v>
      </c>
      <c r="AJ9" s="506">
        <f t="shared" si="4"/>
        <v>86</v>
      </c>
      <c r="AK9" s="506">
        <f t="shared" si="4"/>
        <v>689</v>
      </c>
      <c r="AL9" s="506">
        <f t="shared" si="4"/>
        <v>8</v>
      </c>
      <c r="AM9" s="506">
        <f>AN9+AO9+AP9+AQ9+AR9+AS9</f>
        <v>262</v>
      </c>
      <c r="AN9" s="506">
        <f t="shared" ref="AN9:AS9" si="5">SUM(AN10:AN56)</f>
        <v>93</v>
      </c>
      <c r="AO9" s="506">
        <f t="shared" si="5"/>
        <v>16</v>
      </c>
      <c r="AP9" s="506">
        <f>SUM(AP10:AP56)</f>
        <v>2</v>
      </c>
      <c r="AQ9" s="506">
        <f t="shared" si="5"/>
        <v>31</v>
      </c>
      <c r="AR9" s="506">
        <f t="shared" si="5"/>
        <v>119</v>
      </c>
      <c r="AS9" s="507">
        <f t="shared" si="5"/>
        <v>1</v>
      </c>
      <c r="AT9" s="498">
        <f>AU9+AV9+AW9+AX9+AY9+AZ9</f>
        <v>1114</v>
      </c>
      <c r="AU9" s="506">
        <f t="shared" ref="AU9:AZ9" si="6">SUM(AU10:AU56)</f>
        <v>153</v>
      </c>
      <c r="AV9" s="506">
        <f t="shared" si="6"/>
        <v>36</v>
      </c>
      <c r="AW9" s="506">
        <f>SUM(AW10:AW56)</f>
        <v>2</v>
      </c>
      <c r="AX9" s="506">
        <f t="shared" si="6"/>
        <v>110</v>
      </c>
      <c r="AY9" s="506">
        <f t="shared" si="6"/>
        <v>808</v>
      </c>
      <c r="AZ9" s="507">
        <f t="shared" si="6"/>
        <v>5</v>
      </c>
      <c r="BA9" s="498">
        <f>BB9+BC9+BD9+BE9+BF9+BG9</f>
        <v>148</v>
      </c>
      <c r="BB9" s="506">
        <f t="shared" ref="BB9:BG9" si="7">SUM(BB10:BB56)</f>
        <v>132</v>
      </c>
      <c r="BC9" s="506">
        <f t="shared" si="7"/>
        <v>2</v>
      </c>
      <c r="BD9" s="506">
        <f t="shared" si="7"/>
        <v>2</v>
      </c>
      <c r="BE9" s="506">
        <f t="shared" si="7"/>
        <v>4</v>
      </c>
      <c r="BF9" s="506">
        <f t="shared" si="7"/>
        <v>7</v>
      </c>
      <c r="BG9" s="507">
        <f t="shared" si="7"/>
        <v>1</v>
      </c>
    </row>
    <row r="10" spans="1:59" s="499" customFormat="1" x14ac:dyDescent="0.2">
      <c r="A10" s="503"/>
      <c r="B10" s="497" t="s">
        <v>695</v>
      </c>
      <c r="C10" s="508"/>
      <c r="D10" s="498">
        <f t="shared" ref="D10:D56" si="8">E10+F10+G10+H10+I10+J10</f>
        <v>22</v>
      </c>
      <c r="E10" s="496">
        <v>19</v>
      </c>
      <c r="F10" s="496">
        <v>1</v>
      </c>
      <c r="G10" s="497"/>
      <c r="H10" s="496">
        <v>1</v>
      </c>
      <c r="I10" s="497"/>
      <c r="J10" s="496">
        <v>1</v>
      </c>
      <c r="K10" s="498">
        <f t="shared" ref="K10:K56" si="9">L10+M10+N10+O10+P10+Q10</f>
        <v>208</v>
      </c>
      <c r="L10" s="496">
        <v>37</v>
      </c>
      <c r="M10" s="496">
        <v>4</v>
      </c>
      <c r="N10" s="497"/>
      <c r="O10" s="496">
        <v>18</v>
      </c>
      <c r="P10" s="496">
        <v>148</v>
      </c>
      <c r="Q10" s="496">
        <v>1</v>
      </c>
      <c r="R10" s="498">
        <f t="shared" ref="R10:R56" si="10">S10+T10+U10+V10+W10+X10</f>
        <v>230</v>
      </c>
      <c r="S10" s="509">
        <f t="shared" ref="S10:S56" si="11">E10+L10</f>
        <v>56</v>
      </c>
      <c r="T10" s="509">
        <f t="shared" ref="T10:T56" si="12">F10+M10</f>
        <v>5</v>
      </c>
      <c r="U10" s="509">
        <f t="shared" ref="U10:U56" si="13">G10+N10</f>
        <v>0</v>
      </c>
      <c r="V10" s="509">
        <f t="shared" ref="V10:V56" si="14">H10+O10</f>
        <v>19</v>
      </c>
      <c r="W10" s="509">
        <f t="shared" ref="W10:W56" si="15">I10+P10</f>
        <v>148</v>
      </c>
      <c r="X10" s="509">
        <f t="shared" ref="X10:X56" si="16">J10+Q10</f>
        <v>2</v>
      </c>
      <c r="Y10" s="498">
        <f t="shared" ref="Y10:Y56" si="17">Z10+AA10+AB10+AC10+AD10+AE10</f>
        <v>204</v>
      </c>
      <c r="Z10" s="509">
        <f t="shared" ref="Z10:Z56" si="18">AG10+AN10</f>
        <v>34</v>
      </c>
      <c r="AA10" s="509">
        <f t="shared" ref="AA10:AA56" si="19">AH10+AO10</f>
        <v>5</v>
      </c>
      <c r="AB10" s="506">
        <f t="shared" ref="AB10:AB56" si="20">AI10+AP10</f>
        <v>0</v>
      </c>
      <c r="AC10" s="509">
        <f t="shared" ref="AC10:AC56" si="21">AJ10+AQ10</f>
        <v>19</v>
      </c>
      <c r="AD10" s="509">
        <f t="shared" ref="AD10:AD56" si="22">AK10+AR10</f>
        <v>144</v>
      </c>
      <c r="AE10" s="510">
        <f t="shared" ref="AE10:AE56" si="23">AL10+AS10</f>
        <v>2</v>
      </c>
      <c r="AF10" s="498">
        <f t="shared" ref="AF10:AF56" si="24">AG10+AH10+AI10+AJ10+AK10+AL10</f>
        <v>169</v>
      </c>
      <c r="AG10" s="496">
        <v>24</v>
      </c>
      <c r="AH10" s="496">
        <v>2</v>
      </c>
      <c r="AI10" s="496"/>
      <c r="AJ10" s="496">
        <v>13</v>
      </c>
      <c r="AK10" s="496">
        <v>128</v>
      </c>
      <c r="AL10" s="496">
        <v>2</v>
      </c>
      <c r="AM10" s="506">
        <f t="shared" ref="AM10:AM56" si="25">AN10+AO10+AP10+AQ10+AR10+AS10</f>
        <v>35</v>
      </c>
      <c r="AN10" s="496">
        <v>10</v>
      </c>
      <c r="AO10" s="496">
        <v>3</v>
      </c>
      <c r="AP10" s="496"/>
      <c r="AQ10" s="496">
        <v>6</v>
      </c>
      <c r="AR10" s="496">
        <v>16</v>
      </c>
      <c r="AS10" s="496"/>
      <c r="AT10" s="498">
        <f t="shared" ref="AT10:AT56" si="26">AU10+AV10+AW10+AX10+AY10+AZ10</f>
        <v>192</v>
      </c>
      <c r="AU10" s="496">
        <v>25</v>
      </c>
      <c r="AV10" s="496">
        <v>4</v>
      </c>
      <c r="AW10" s="497"/>
      <c r="AX10" s="496">
        <v>18</v>
      </c>
      <c r="AY10" s="496">
        <v>144</v>
      </c>
      <c r="AZ10" s="496">
        <v>1</v>
      </c>
      <c r="BA10" s="498">
        <f t="shared" ref="BA10:BA56" si="27">BB10+BC10+BD10+BE10+BF10+BG10</f>
        <v>26</v>
      </c>
      <c r="BB10" s="509">
        <f t="shared" ref="BB10:BB56" si="28">S10-Z10</f>
        <v>22</v>
      </c>
      <c r="BC10" s="509">
        <f t="shared" ref="BC10:BC56" si="29">T10-AA10</f>
        <v>0</v>
      </c>
      <c r="BD10" s="506">
        <f t="shared" ref="BD10:BD56" si="30">U10-AB10</f>
        <v>0</v>
      </c>
      <c r="BE10" s="509">
        <f t="shared" ref="BE10:BE56" si="31">V10-AC10</f>
        <v>0</v>
      </c>
      <c r="BF10" s="509">
        <f t="shared" ref="BF10:BF56" si="32">W10-AD10</f>
        <v>4</v>
      </c>
      <c r="BG10" s="510">
        <f t="shared" ref="BG10:BG56" si="33">X10-AE10</f>
        <v>0</v>
      </c>
    </row>
    <row r="11" spans="1:59" s="499" customFormat="1" x14ac:dyDescent="0.2">
      <c r="A11" s="503"/>
      <c r="B11" s="497" t="s">
        <v>696</v>
      </c>
      <c r="C11" s="508"/>
      <c r="D11" s="498">
        <f t="shared" si="8"/>
        <v>25</v>
      </c>
      <c r="E11" s="496">
        <v>23</v>
      </c>
      <c r="F11" s="496">
        <v>1</v>
      </c>
      <c r="G11" s="497"/>
      <c r="H11" s="496">
        <v>1</v>
      </c>
      <c r="I11" s="497"/>
      <c r="J11" s="497"/>
      <c r="K11" s="498">
        <f t="shared" si="9"/>
        <v>154</v>
      </c>
      <c r="L11" s="496">
        <v>34</v>
      </c>
      <c r="M11" s="496">
        <v>3</v>
      </c>
      <c r="N11" s="496">
        <v>1</v>
      </c>
      <c r="O11" s="496">
        <v>18</v>
      </c>
      <c r="P11" s="496">
        <v>97</v>
      </c>
      <c r="Q11" s="496">
        <v>1</v>
      </c>
      <c r="R11" s="498">
        <f t="shared" si="10"/>
        <v>179</v>
      </c>
      <c r="S11" s="509">
        <f t="shared" si="11"/>
        <v>57</v>
      </c>
      <c r="T11" s="509">
        <f t="shared" si="12"/>
        <v>4</v>
      </c>
      <c r="U11" s="509">
        <f t="shared" si="13"/>
        <v>1</v>
      </c>
      <c r="V11" s="509">
        <f t="shared" si="14"/>
        <v>19</v>
      </c>
      <c r="W11" s="509">
        <f t="shared" si="15"/>
        <v>97</v>
      </c>
      <c r="X11" s="509">
        <f t="shared" si="16"/>
        <v>1</v>
      </c>
      <c r="Y11" s="498">
        <f t="shared" si="17"/>
        <v>161</v>
      </c>
      <c r="Z11" s="509">
        <f t="shared" si="18"/>
        <v>40</v>
      </c>
      <c r="AA11" s="509">
        <f t="shared" si="19"/>
        <v>4</v>
      </c>
      <c r="AB11" s="506">
        <f t="shared" si="20"/>
        <v>0</v>
      </c>
      <c r="AC11" s="509">
        <f t="shared" si="21"/>
        <v>19</v>
      </c>
      <c r="AD11" s="509">
        <f t="shared" si="22"/>
        <v>97</v>
      </c>
      <c r="AE11" s="510">
        <f t="shared" si="23"/>
        <v>1</v>
      </c>
      <c r="AF11" s="498">
        <f t="shared" si="24"/>
        <v>116</v>
      </c>
      <c r="AG11" s="496">
        <v>21</v>
      </c>
      <c r="AH11" s="496">
        <v>1</v>
      </c>
      <c r="AI11" s="496"/>
      <c r="AJ11" s="496">
        <v>15</v>
      </c>
      <c r="AK11" s="496">
        <v>78</v>
      </c>
      <c r="AL11" s="496">
        <v>1</v>
      </c>
      <c r="AM11" s="506">
        <f t="shared" si="25"/>
        <v>45</v>
      </c>
      <c r="AN11" s="496">
        <v>19</v>
      </c>
      <c r="AO11" s="496">
        <v>3</v>
      </c>
      <c r="AP11" s="496"/>
      <c r="AQ11" s="496">
        <v>4</v>
      </c>
      <c r="AR11" s="496">
        <v>19</v>
      </c>
      <c r="AS11" s="496"/>
      <c r="AT11" s="498">
        <f t="shared" si="26"/>
        <v>148</v>
      </c>
      <c r="AU11" s="496">
        <v>29</v>
      </c>
      <c r="AV11" s="496">
        <v>4</v>
      </c>
      <c r="AW11" s="497"/>
      <c r="AX11" s="496">
        <v>17</v>
      </c>
      <c r="AY11" s="496">
        <v>97</v>
      </c>
      <c r="AZ11" s="496">
        <v>1</v>
      </c>
      <c r="BA11" s="498">
        <f t="shared" si="27"/>
        <v>18</v>
      </c>
      <c r="BB11" s="509">
        <f t="shared" si="28"/>
        <v>17</v>
      </c>
      <c r="BC11" s="509">
        <f t="shared" si="29"/>
        <v>0</v>
      </c>
      <c r="BD11" s="506">
        <f t="shared" si="30"/>
        <v>1</v>
      </c>
      <c r="BE11" s="509">
        <f t="shared" si="31"/>
        <v>0</v>
      </c>
      <c r="BF11" s="509">
        <f t="shared" si="32"/>
        <v>0</v>
      </c>
      <c r="BG11" s="510">
        <f t="shared" si="33"/>
        <v>0</v>
      </c>
    </row>
    <row r="12" spans="1:59" s="499" customFormat="1" x14ac:dyDescent="0.2">
      <c r="A12" s="503"/>
      <c r="B12" s="497" t="s">
        <v>697</v>
      </c>
      <c r="C12" s="508"/>
      <c r="D12" s="498">
        <f t="shared" si="8"/>
        <v>31</v>
      </c>
      <c r="E12" s="496">
        <v>31</v>
      </c>
      <c r="F12" s="497"/>
      <c r="G12" s="497"/>
      <c r="H12" s="497"/>
      <c r="I12" s="497"/>
      <c r="J12" s="496"/>
      <c r="K12" s="498">
        <f t="shared" si="9"/>
        <v>213</v>
      </c>
      <c r="L12" s="496">
        <v>42</v>
      </c>
      <c r="M12" s="496">
        <v>8</v>
      </c>
      <c r="N12" s="496">
        <v>1</v>
      </c>
      <c r="O12" s="496">
        <v>14</v>
      </c>
      <c r="P12" s="496">
        <v>147</v>
      </c>
      <c r="Q12" s="496">
        <v>1</v>
      </c>
      <c r="R12" s="498">
        <f t="shared" si="10"/>
        <v>244</v>
      </c>
      <c r="S12" s="509">
        <f t="shared" si="11"/>
        <v>73</v>
      </c>
      <c r="T12" s="509">
        <f t="shared" si="12"/>
        <v>8</v>
      </c>
      <c r="U12" s="509">
        <f t="shared" si="13"/>
        <v>1</v>
      </c>
      <c r="V12" s="509">
        <f t="shared" si="14"/>
        <v>14</v>
      </c>
      <c r="W12" s="509">
        <f t="shared" si="15"/>
        <v>147</v>
      </c>
      <c r="X12" s="509">
        <f t="shared" si="16"/>
        <v>1</v>
      </c>
      <c r="Y12" s="498">
        <f t="shared" si="17"/>
        <v>224</v>
      </c>
      <c r="Z12" s="509">
        <f t="shared" si="18"/>
        <v>54</v>
      </c>
      <c r="AA12" s="509">
        <f t="shared" si="19"/>
        <v>8</v>
      </c>
      <c r="AB12" s="506">
        <f t="shared" si="20"/>
        <v>1</v>
      </c>
      <c r="AC12" s="509">
        <f t="shared" si="21"/>
        <v>13</v>
      </c>
      <c r="AD12" s="509">
        <f t="shared" si="22"/>
        <v>147</v>
      </c>
      <c r="AE12" s="510">
        <f t="shared" si="23"/>
        <v>1</v>
      </c>
      <c r="AF12" s="498">
        <f t="shared" si="24"/>
        <v>174</v>
      </c>
      <c r="AG12" s="496">
        <v>36</v>
      </c>
      <c r="AH12" s="496">
        <v>5</v>
      </c>
      <c r="AI12" s="496">
        <v>1</v>
      </c>
      <c r="AJ12" s="496">
        <v>5</v>
      </c>
      <c r="AK12" s="496">
        <v>127</v>
      </c>
      <c r="AL12" s="496"/>
      <c r="AM12" s="506">
        <f t="shared" si="25"/>
        <v>50</v>
      </c>
      <c r="AN12" s="496">
        <v>18</v>
      </c>
      <c r="AO12" s="496">
        <v>3</v>
      </c>
      <c r="AP12" s="496"/>
      <c r="AQ12" s="496">
        <v>8</v>
      </c>
      <c r="AR12" s="496">
        <v>20</v>
      </c>
      <c r="AS12" s="496">
        <v>1</v>
      </c>
      <c r="AT12" s="498">
        <f t="shared" si="26"/>
        <v>202</v>
      </c>
      <c r="AU12" s="496">
        <v>34</v>
      </c>
      <c r="AV12" s="496">
        <v>8</v>
      </c>
      <c r="AW12" s="496"/>
      <c r="AX12" s="496">
        <v>11</v>
      </c>
      <c r="AY12" s="496">
        <v>147</v>
      </c>
      <c r="AZ12" s="496">
        <v>2</v>
      </c>
      <c r="BA12" s="498">
        <f t="shared" si="27"/>
        <v>20</v>
      </c>
      <c r="BB12" s="509">
        <f t="shared" si="28"/>
        <v>19</v>
      </c>
      <c r="BC12" s="509">
        <f t="shared" si="29"/>
        <v>0</v>
      </c>
      <c r="BD12" s="506">
        <f t="shared" si="30"/>
        <v>0</v>
      </c>
      <c r="BE12" s="509">
        <f t="shared" si="31"/>
        <v>1</v>
      </c>
      <c r="BF12" s="509">
        <f t="shared" si="32"/>
        <v>0</v>
      </c>
      <c r="BG12" s="510">
        <f t="shared" si="33"/>
        <v>0</v>
      </c>
    </row>
    <row r="13" spans="1:59" s="499" customFormat="1" ht="25.5" x14ac:dyDescent="0.2">
      <c r="A13" s="503"/>
      <c r="B13" s="497" t="s">
        <v>698</v>
      </c>
      <c r="C13" s="508"/>
      <c r="D13" s="498">
        <f t="shared" si="8"/>
        <v>19</v>
      </c>
      <c r="E13" s="496">
        <v>17</v>
      </c>
      <c r="F13" s="497"/>
      <c r="G13" s="496">
        <v>1</v>
      </c>
      <c r="H13" s="497"/>
      <c r="I13" s="497"/>
      <c r="J13" s="496">
        <v>1</v>
      </c>
      <c r="K13" s="498">
        <f t="shared" si="9"/>
        <v>213</v>
      </c>
      <c r="L13" s="496">
        <v>40</v>
      </c>
      <c r="M13" s="496">
        <v>9</v>
      </c>
      <c r="N13" s="496">
        <v>1</v>
      </c>
      <c r="O13" s="496">
        <v>11</v>
      </c>
      <c r="P13" s="496">
        <v>152</v>
      </c>
      <c r="Q13" s="497"/>
      <c r="R13" s="498">
        <f t="shared" si="10"/>
        <v>232</v>
      </c>
      <c r="S13" s="509">
        <f t="shared" si="11"/>
        <v>57</v>
      </c>
      <c r="T13" s="509">
        <f t="shared" si="12"/>
        <v>9</v>
      </c>
      <c r="U13" s="509">
        <f t="shared" si="13"/>
        <v>2</v>
      </c>
      <c r="V13" s="509">
        <f t="shared" si="14"/>
        <v>11</v>
      </c>
      <c r="W13" s="509">
        <f t="shared" si="15"/>
        <v>152</v>
      </c>
      <c r="X13" s="509">
        <f t="shared" si="16"/>
        <v>1</v>
      </c>
      <c r="Y13" s="498">
        <f t="shared" si="17"/>
        <v>212</v>
      </c>
      <c r="Z13" s="509">
        <f t="shared" si="18"/>
        <v>40</v>
      </c>
      <c r="AA13" s="509">
        <f t="shared" si="19"/>
        <v>8</v>
      </c>
      <c r="AB13" s="506">
        <f t="shared" si="20"/>
        <v>1</v>
      </c>
      <c r="AC13" s="509">
        <f t="shared" si="21"/>
        <v>11</v>
      </c>
      <c r="AD13" s="509">
        <f t="shared" si="22"/>
        <v>151</v>
      </c>
      <c r="AE13" s="510">
        <f t="shared" si="23"/>
        <v>1</v>
      </c>
      <c r="AF13" s="498">
        <f t="shared" si="24"/>
        <v>174</v>
      </c>
      <c r="AG13" s="496">
        <v>27</v>
      </c>
      <c r="AH13" s="496">
        <v>6</v>
      </c>
      <c r="AI13" s="496"/>
      <c r="AJ13" s="496">
        <v>8</v>
      </c>
      <c r="AK13" s="496">
        <v>132</v>
      </c>
      <c r="AL13" s="496">
        <v>1</v>
      </c>
      <c r="AM13" s="506">
        <f t="shared" si="25"/>
        <v>38</v>
      </c>
      <c r="AN13" s="496">
        <v>13</v>
      </c>
      <c r="AO13" s="496">
        <v>2</v>
      </c>
      <c r="AP13" s="496">
        <v>1</v>
      </c>
      <c r="AQ13" s="496">
        <v>3</v>
      </c>
      <c r="AR13" s="496">
        <v>19</v>
      </c>
      <c r="AS13" s="496"/>
      <c r="AT13" s="498">
        <f t="shared" si="26"/>
        <v>193</v>
      </c>
      <c r="AU13" s="496">
        <v>22</v>
      </c>
      <c r="AV13" s="496">
        <v>8</v>
      </c>
      <c r="AW13" s="496">
        <v>1</v>
      </c>
      <c r="AX13" s="496">
        <v>11</v>
      </c>
      <c r="AY13" s="496">
        <v>151</v>
      </c>
      <c r="AZ13" s="497"/>
      <c r="BA13" s="498">
        <f t="shared" si="27"/>
        <v>20</v>
      </c>
      <c r="BB13" s="509">
        <f t="shared" si="28"/>
        <v>17</v>
      </c>
      <c r="BC13" s="509">
        <f t="shared" si="29"/>
        <v>1</v>
      </c>
      <c r="BD13" s="509">
        <f t="shared" si="30"/>
        <v>1</v>
      </c>
      <c r="BE13" s="509">
        <f t="shared" si="31"/>
        <v>0</v>
      </c>
      <c r="BF13" s="509">
        <f t="shared" si="32"/>
        <v>1</v>
      </c>
      <c r="BG13" s="509">
        <f t="shared" si="33"/>
        <v>0</v>
      </c>
    </row>
    <row r="14" spans="1:59" s="499" customFormat="1" x14ac:dyDescent="0.2">
      <c r="A14" s="503"/>
      <c r="B14" s="497" t="s">
        <v>699</v>
      </c>
      <c r="C14" s="508"/>
      <c r="D14" s="498">
        <f t="shared" si="8"/>
        <v>23</v>
      </c>
      <c r="E14" s="496">
        <v>20</v>
      </c>
      <c r="F14" s="496">
        <v>0</v>
      </c>
      <c r="G14" s="497"/>
      <c r="H14" s="496">
        <v>2</v>
      </c>
      <c r="I14" s="497"/>
      <c r="J14" s="497">
        <v>1</v>
      </c>
      <c r="K14" s="498">
        <f t="shared" si="9"/>
        <v>209</v>
      </c>
      <c r="L14" s="496">
        <v>41</v>
      </c>
      <c r="M14" s="496">
        <v>7</v>
      </c>
      <c r="N14" s="496">
        <v>1</v>
      </c>
      <c r="O14" s="496">
        <v>28</v>
      </c>
      <c r="P14" s="496">
        <v>131</v>
      </c>
      <c r="Q14" s="496">
        <v>1</v>
      </c>
      <c r="R14" s="498">
        <f t="shared" si="10"/>
        <v>232</v>
      </c>
      <c r="S14" s="509">
        <f t="shared" si="11"/>
        <v>61</v>
      </c>
      <c r="T14" s="509">
        <f t="shared" si="12"/>
        <v>7</v>
      </c>
      <c r="U14" s="509">
        <f t="shared" si="13"/>
        <v>1</v>
      </c>
      <c r="V14" s="509">
        <f t="shared" si="14"/>
        <v>30</v>
      </c>
      <c r="W14" s="509">
        <f t="shared" si="15"/>
        <v>131</v>
      </c>
      <c r="X14" s="509">
        <f t="shared" si="16"/>
        <v>2</v>
      </c>
      <c r="Y14" s="498">
        <f t="shared" si="17"/>
        <v>207</v>
      </c>
      <c r="Z14" s="509">
        <f t="shared" si="18"/>
        <v>39</v>
      </c>
      <c r="AA14" s="509">
        <f t="shared" si="19"/>
        <v>6</v>
      </c>
      <c r="AB14" s="506">
        <f t="shared" si="20"/>
        <v>1</v>
      </c>
      <c r="AC14" s="509">
        <f t="shared" si="21"/>
        <v>30</v>
      </c>
      <c r="AD14" s="509">
        <f t="shared" si="22"/>
        <v>130</v>
      </c>
      <c r="AE14" s="510">
        <f t="shared" si="23"/>
        <v>1</v>
      </c>
      <c r="AF14" s="498">
        <f t="shared" si="24"/>
        <v>160</v>
      </c>
      <c r="AG14" s="496">
        <v>24</v>
      </c>
      <c r="AH14" s="496">
        <v>4</v>
      </c>
      <c r="AI14" s="496"/>
      <c r="AJ14" s="496">
        <v>25</v>
      </c>
      <c r="AK14" s="496">
        <v>106</v>
      </c>
      <c r="AL14" s="496">
        <v>1</v>
      </c>
      <c r="AM14" s="506">
        <f t="shared" si="25"/>
        <v>47</v>
      </c>
      <c r="AN14" s="496">
        <v>15</v>
      </c>
      <c r="AO14" s="496">
        <v>2</v>
      </c>
      <c r="AP14" s="496">
        <v>1</v>
      </c>
      <c r="AQ14" s="496">
        <v>5</v>
      </c>
      <c r="AR14" s="496">
        <v>24</v>
      </c>
      <c r="AS14" s="496"/>
      <c r="AT14" s="498">
        <f t="shared" si="26"/>
        <v>190</v>
      </c>
      <c r="AU14" s="496">
        <v>25</v>
      </c>
      <c r="AV14" s="496">
        <v>5</v>
      </c>
      <c r="AW14" s="496">
        <v>1</v>
      </c>
      <c r="AX14" s="496">
        <v>29</v>
      </c>
      <c r="AY14" s="496">
        <v>130</v>
      </c>
      <c r="AZ14" s="497"/>
      <c r="BA14" s="498">
        <f t="shared" si="27"/>
        <v>25</v>
      </c>
      <c r="BB14" s="509">
        <f t="shared" si="28"/>
        <v>22</v>
      </c>
      <c r="BC14" s="509">
        <f t="shared" si="29"/>
        <v>1</v>
      </c>
      <c r="BD14" s="506">
        <f t="shared" si="30"/>
        <v>0</v>
      </c>
      <c r="BE14" s="509">
        <f t="shared" si="31"/>
        <v>0</v>
      </c>
      <c r="BF14" s="509">
        <f t="shared" si="32"/>
        <v>1</v>
      </c>
      <c r="BG14" s="510">
        <f t="shared" si="33"/>
        <v>1</v>
      </c>
    </row>
    <row r="15" spans="1:59" s="499" customFormat="1" x14ac:dyDescent="0.2">
      <c r="A15" s="503"/>
      <c r="B15" s="497" t="s">
        <v>700</v>
      </c>
      <c r="C15" s="508"/>
      <c r="D15" s="498">
        <f t="shared" si="8"/>
        <v>35</v>
      </c>
      <c r="E15" s="496">
        <v>31</v>
      </c>
      <c r="F15" s="496">
        <v>2</v>
      </c>
      <c r="G15" s="497"/>
      <c r="H15" s="497"/>
      <c r="I15" s="497"/>
      <c r="J15" s="496">
        <v>2</v>
      </c>
      <c r="K15" s="498">
        <f t="shared" si="9"/>
        <v>224</v>
      </c>
      <c r="L15" s="496">
        <v>49</v>
      </c>
      <c r="M15" s="496">
        <v>6</v>
      </c>
      <c r="N15" s="497"/>
      <c r="O15" s="496">
        <v>28</v>
      </c>
      <c r="P15" s="496">
        <v>140</v>
      </c>
      <c r="Q15" s="496">
        <v>1</v>
      </c>
      <c r="R15" s="498">
        <f t="shared" si="10"/>
        <v>259</v>
      </c>
      <c r="S15" s="509">
        <f t="shared" si="11"/>
        <v>80</v>
      </c>
      <c r="T15" s="509">
        <f t="shared" si="12"/>
        <v>8</v>
      </c>
      <c r="U15" s="509">
        <f t="shared" si="13"/>
        <v>0</v>
      </c>
      <c r="V15" s="509">
        <f t="shared" si="14"/>
        <v>28</v>
      </c>
      <c r="W15" s="509">
        <f t="shared" si="15"/>
        <v>140</v>
      </c>
      <c r="X15" s="509">
        <f t="shared" si="16"/>
        <v>3</v>
      </c>
      <c r="Y15" s="498">
        <f t="shared" si="17"/>
        <v>220</v>
      </c>
      <c r="Z15" s="509">
        <f t="shared" si="18"/>
        <v>45</v>
      </c>
      <c r="AA15" s="509">
        <f t="shared" si="19"/>
        <v>8</v>
      </c>
      <c r="AB15" s="506">
        <f t="shared" si="20"/>
        <v>0</v>
      </c>
      <c r="AC15" s="509">
        <f t="shared" si="21"/>
        <v>25</v>
      </c>
      <c r="AD15" s="509">
        <f t="shared" si="22"/>
        <v>139</v>
      </c>
      <c r="AE15" s="510">
        <f t="shared" si="23"/>
        <v>3</v>
      </c>
      <c r="AF15" s="498">
        <f t="shared" si="24"/>
        <v>173</v>
      </c>
      <c r="AG15" s="496">
        <v>27</v>
      </c>
      <c r="AH15" s="496">
        <v>5</v>
      </c>
      <c r="AI15" s="496"/>
      <c r="AJ15" s="496">
        <v>20</v>
      </c>
      <c r="AK15" s="496">
        <v>118</v>
      </c>
      <c r="AL15" s="496">
        <v>3</v>
      </c>
      <c r="AM15" s="506">
        <f t="shared" si="25"/>
        <v>47</v>
      </c>
      <c r="AN15" s="496">
        <v>18</v>
      </c>
      <c r="AO15" s="496">
        <v>3</v>
      </c>
      <c r="AP15" s="496"/>
      <c r="AQ15" s="496">
        <v>5</v>
      </c>
      <c r="AR15" s="496">
        <v>21</v>
      </c>
      <c r="AS15" s="496"/>
      <c r="AT15" s="498">
        <f t="shared" si="26"/>
        <v>189</v>
      </c>
      <c r="AU15" s="496">
        <v>18</v>
      </c>
      <c r="AV15" s="496">
        <v>7</v>
      </c>
      <c r="AW15" s="496"/>
      <c r="AX15" s="496">
        <v>24</v>
      </c>
      <c r="AY15" s="496">
        <v>139</v>
      </c>
      <c r="AZ15" s="496">
        <v>1</v>
      </c>
      <c r="BA15" s="498">
        <f t="shared" si="27"/>
        <v>39</v>
      </c>
      <c r="BB15" s="509">
        <f t="shared" si="28"/>
        <v>35</v>
      </c>
      <c r="BC15" s="509">
        <f t="shared" si="29"/>
        <v>0</v>
      </c>
      <c r="BD15" s="506">
        <f t="shared" si="30"/>
        <v>0</v>
      </c>
      <c r="BE15" s="509">
        <f t="shared" si="31"/>
        <v>3</v>
      </c>
      <c r="BF15" s="509">
        <f t="shared" si="32"/>
        <v>1</v>
      </c>
      <c r="BG15" s="510">
        <f t="shared" si="33"/>
        <v>0</v>
      </c>
    </row>
    <row r="16" spans="1:59" hidden="1" x14ac:dyDescent="0.2">
      <c r="A16" s="113"/>
      <c r="B16" s="145"/>
      <c r="C16" s="138"/>
      <c r="D16" s="137">
        <f t="shared" si="8"/>
        <v>0</v>
      </c>
      <c r="E16" s="139"/>
      <c r="F16" s="80"/>
      <c r="G16" s="80"/>
      <c r="H16" s="80"/>
      <c r="I16" s="80"/>
      <c r="J16" s="118"/>
      <c r="K16" s="137">
        <f t="shared" si="9"/>
        <v>0</v>
      </c>
      <c r="L16" s="80"/>
      <c r="M16" s="80"/>
      <c r="N16" s="80"/>
      <c r="O16" s="80"/>
      <c r="P16" s="80"/>
      <c r="Q16" s="118"/>
      <c r="R16" s="137">
        <f t="shared" si="10"/>
        <v>0</v>
      </c>
      <c r="S16" s="115">
        <f t="shared" si="11"/>
        <v>0</v>
      </c>
      <c r="T16" s="115">
        <f t="shared" si="12"/>
        <v>0</v>
      </c>
      <c r="U16" s="115">
        <f t="shared" si="13"/>
        <v>0</v>
      </c>
      <c r="V16" s="115">
        <f t="shared" si="14"/>
        <v>0</v>
      </c>
      <c r="W16" s="115">
        <f t="shared" si="15"/>
        <v>0</v>
      </c>
      <c r="X16" s="115">
        <f t="shared" si="16"/>
        <v>0</v>
      </c>
      <c r="Y16" s="137">
        <f t="shared" si="17"/>
        <v>0</v>
      </c>
      <c r="Z16" s="115">
        <f t="shared" si="18"/>
        <v>0</v>
      </c>
      <c r="AA16" s="115">
        <f t="shared" si="19"/>
        <v>0</v>
      </c>
      <c r="AB16" s="116">
        <f t="shared" si="20"/>
        <v>0</v>
      </c>
      <c r="AC16" s="115">
        <f t="shared" si="21"/>
        <v>0</v>
      </c>
      <c r="AD16" s="115">
        <f t="shared" si="22"/>
        <v>0</v>
      </c>
      <c r="AE16" s="117">
        <f t="shared" si="23"/>
        <v>0</v>
      </c>
      <c r="AF16" s="137">
        <f t="shared" si="24"/>
        <v>0</v>
      </c>
      <c r="AG16" s="80"/>
      <c r="AH16" s="80"/>
      <c r="AI16" s="80"/>
      <c r="AJ16" s="80"/>
      <c r="AK16" s="80"/>
      <c r="AL16" s="80"/>
      <c r="AM16" s="116">
        <f t="shared" si="25"/>
        <v>0</v>
      </c>
      <c r="AN16" s="80"/>
      <c r="AO16" s="80"/>
      <c r="AP16" s="80"/>
      <c r="AQ16" s="80"/>
      <c r="AR16" s="80"/>
      <c r="AS16" s="118"/>
      <c r="AT16" s="137">
        <f t="shared" si="26"/>
        <v>0</v>
      </c>
      <c r="AU16" s="80"/>
      <c r="AV16" s="80"/>
      <c r="AW16" s="80"/>
      <c r="AX16" s="80"/>
      <c r="AY16" s="80"/>
      <c r="AZ16" s="118"/>
      <c r="BA16" s="137">
        <f t="shared" si="27"/>
        <v>0</v>
      </c>
      <c r="BB16" s="115">
        <f t="shared" si="28"/>
        <v>0</v>
      </c>
      <c r="BC16" s="115">
        <f t="shared" si="29"/>
        <v>0</v>
      </c>
      <c r="BD16" s="116">
        <f t="shared" si="30"/>
        <v>0</v>
      </c>
      <c r="BE16" s="115">
        <f t="shared" si="31"/>
        <v>0</v>
      </c>
      <c r="BF16" s="115">
        <f t="shared" si="32"/>
        <v>0</v>
      </c>
      <c r="BG16" s="117">
        <f t="shared" si="33"/>
        <v>0</v>
      </c>
    </row>
    <row r="17" spans="1:59" hidden="1" x14ac:dyDescent="0.2">
      <c r="A17" s="113"/>
      <c r="B17" s="145"/>
      <c r="C17" s="138"/>
      <c r="D17" s="137">
        <f t="shared" si="8"/>
        <v>0</v>
      </c>
      <c r="E17" s="139"/>
      <c r="F17" s="80"/>
      <c r="G17" s="80"/>
      <c r="H17" s="80"/>
      <c r="I17" s="80"/>
      <c r="J17" s="118"/>
      <c r="K17" s="137">
        <f t="shared" si="9"/>
        <v>0</v>
      </c>
      <c r="L17" s="80"/>
      <c r="M17" s="80"/>
      <c r="N17" s="80"/>
      <c r="O17" s="80"/>
      <c r="P17" s="80"/>
      <c r="Q17" s="118"/>
      <c r="R17" s="137">
        <f t="shared" si="10"/>
        <v>0</v>
      </c>
      <c r="S17" s="115">
        <f t="shared" si="11"/>
        <v>0</v>
      </c>
      <c r="T17" s="115">
        <f t="shared" si="12"/>
        <v>0</v>
      </c>
      <c r="U17" s="115">
        <f t="shared" si="13"/>
        <v>0</v>
      </c>
      <c r="V17" s="115">
        <f t="shared" si="14"/>
        <v>0</v>
      </c>
      <c r="W17" s="115">
        <f t="shared" si="15"/>
        <v>0</v>
      </c>
      <c r="X17" s="115">
        <f t="shared" si="16"/>
        <v>0</v>
      </c>
      <c r="Y17" s="137">
        <f t="shared" si="17"/>
        <v>0</v>
      </c>
      <c r="Z17" s="115">
        <f t="shared" si="18"/>
        <v>0</v>
      </c>
      <c r="AA17" s="115">
        <f t="shared" si="19"/>
        <v>0</v>
      </c>
      <c r="AB17" s="116">
        <f t="shared" si="20"/>
        <v>0</v>
      </c>
      <c r="AC17" s="115">
        <f t="shared" si="21"/>
        <v>0</v>
      </c>
      <c r="AD17" s="115">
        <f t="shared" si="22"/>
        <v>0</v>
      </c>
      <c r="AE17" s="117">
        <f t="shared" si="23"/>
        <v>0</v>
      </c>
      <c r="AF17" s="137">
        <f t="shared" si="24"/>
        <v>0</v>
      </c>
      <c r="AG17" s="80"/>
      <c r="AH17" s="80"/>
      <c r="AI17" s="80"/>
      <c r="AJ17" s="80"/>
      <c r="AK17" s="80"/>
      <c r="AL17" s="80"/>
      <c r="AM17" s="116">
        <f t="shared" si="25"/>
        <v>0</v>
      </c>
      <c r="AN17" s="80"/>
      <c r="AO17" s="80"/>
      <c r="AP17" s="80"/>
      <c r="AQ17" s="80"/>
      <c r="AR17" s="80"/>
      <c r="AS17" s="118"/>
      <c r="AT17" s="137">
        <f t="shared" si="26"/>
        <v>0</v>
      </c>
      <c r="AU17" s="80"/>
      <c r="AV17" s="80"/>
      <c r="AW17" s="80"/>
      <c r="AX17" s="80"/>
      <c r="AY17" s="80"/>
      <c r="AZ17" s="118"/>
      <c r="BA17" s="137">
        <f t="shared" si="27"/>
        <v>0</v>
      </c>
      <c r="BB17" s="115">
        <f t="shared" si="28"/>
        <v>0</v>
      </c>
      <c r="BC17" s="115">
        <f t="shared" si="29"/>
        <v>0</v>
      </c>
      <c r="BD17" s="116">
        <f t="shared" si="30"/>
        <v>0</v>
      </c>
      <c r="BE17" s="115">
        <f t="shared" si="31"/>
        <v>0</v>
      </c>
      <c r="BF17" s="115">
        <f t="shared" si="32"/>
        <v>0</v>
      </c>
      <c r="BG17" s="117">
        <f t="shared" si="33"/>
        <v>0</v>
      </c>
    </row>
    <row r="18" spans="1:59" hidden="1" x14ac:dyDescent="0.2">
      <c r="A18" s="113"/>
      <c r="B18" s="145"/>
      <c r="C18" s="138"/>
      <c r="D18" s="137">
        <f t="shared" si="8"/>
        <v>0</v>
      </c>
      <c r="E18" s="139"/>
      <c r="F18" s="80"/>
      <c r="G18" s="80"/>
      <c r="H18" s="80"/>
      <c r="I18" s="80"/>
      <c r="J18" s="118"/>
      <c r="K18" s="137">
        <f t="shared" si="9"/>
        <v>0</v>
      </c>
      <c r="L18" s="80"/>
      <c r="M18" s="80"/>
      <c r="N18" s="80"/>
      <c r="O18" s="80"/>
      <c r="P18" s="80"/>
      <c r="Q18" s="118"/>
      <c r="R18" s="137">
        <f t="shared" si="10"/>
        <v>0</v>
      </c>
      <c r="S18" s="115">
        <f t="shared" si="11"/>
        <v>0</v>
      </c>
      <c r="T18" s="115">
        <f t="shared" si="12"/>
        <v>0</v>
      </c>
      <c r="U18" s="115">
        <f t="shared" si="13"/>
        <v>0</v>
      </c>
      <c r="V18" s="115">
        <f t="shared" si="14"/>
        <v>0</v>
      </c>
      <c r="W18" s="115">
        <f t="shared" si="15"/>
        <v>0</v>
      </c>
      <c r="X18" s="115">
        <f t="shared" si="16"/>
        <v>0</v>
      </c>
      <c r="Y18" s="137">
        <f t="shared" si="17"/>
        <v>0</v>
      </c>
      <c r="Z18" s="115">
        <f t="shared" si="18"/>
        <v>0</v>
      </c>
      <c r="AA18" s="115">
        <f t="shared" si="19"/>
        <v>0</v>
      </c>
      <c r="AB18" s="116">
        <f t="shared" si="20"/>
        <v>0</v>
      </c>
      <c r="AC18" s="115">
        <f t="shared" si="21"/>
        <v>0</v>
      </c>
      <c r="AD18" s="115">
        <f t="shared" si="22"/>
        <v>0</v>
      </c>
      <c r="AE18" s="117">
        <f t="shared" si="23"/>
        <v>0</v>
      </c>
      <c r="AF18" s="137">
        <f t="shared" si="24"/>
        <v>0</v>
      </c>
      <c r="AG18" s="80"/>
      <c r="AH18" s="80"/>
      <c r="AI18" s="80"/>
      <c r="AJ18" s="80"/>
      <c r="AK18" s="80"/>
      <c r="AL18" s="80"/>
      <c r="AM18" s="116">
        <f t="shared" si="25"/>
        <v>0</v>
      </c>
      <c r="AN18" s="80"/>
      <c r="AO18" s="80"/>
      <c r="AP18" s="80"/>
      <c r="AQ18" s="80"/>
      <c r="AR18" s="80"/>
      <c r="AS18" s="118"/>
      <c r="AT18" s="137">
        <f t="shared" si="26"/>
        <v>0</v>
      </c>
      <c r="AU18" s="80"/>
      <c r="AV18" s="80"/>
      <c r="AW18" s="80"/>
      <c r="AX18" s="80"/>
      <c r="AY18" s="80"/>
      <c r="AZ18" s="118"/>
      <c r="BA18" s="137">
        <f t="shared" si="27"/>
        <v>0</v>
      </c>
      <c r="BB18" s="115">
        <f t="shared" si="28"/>
        <v>0</v>
      </c>
      <c r="BC18" s="115">
        <f t="shared" si="29"/>
        <v>0</v>
      </c>
      <c r="BD18" s="116">
        <f t="shared" si="30"/>
        <v>0</v>
      </c>
      <c r="BE18" s="115">
        <f t="shared" si="31"/>
        <v>0</v>
      </c>
      <c r="BF18" s="115">
        <f t="shared" si="32"/>
        <v>0</v>
      </c>
      <c r="BG18" s="117">
        <f t="shared" si="33"/>
        <v>0</v>
      </c>
    </row>
    <row r="19" spans="1:59" hidden="1" x14ac:dyDescent="0.2">
      <c r="A19" s="113"/>
      <c r="B19" s="145"/>
      <c r="C19" s="138"/>
      <c r="D19" s="137">
        <f t="shared" si="8"/>
        <v>0</v>
      </c>
      <c r="E19" s="139"/>
      <c r="F19" s="80"/>
      <c r="G19" s="80"/>
      <c r="H19" s="80"/>
      <c r="I19" s="80"/>
      <c r="J19" s="118"/>
      <c r="K19" s="137">
        <f t="shared" si="9"/>
        <v>0</v>
      </c>
      <c r="L19" s="80"/>
      <c r="M19" s="80"/>
      <c r="N19" s="80"/>
      <c r="O19" s="80"/>
      <c r="P19" s="80"/>
      <c r="Q19" s="118"/>
      <c r="R19" s="137">
        <f t="shared" si="10"/>
        <v>0</v>
      </c>
      <c r="S19" s="115">
        <f t="shared" si="11"/>
        <v>0</v>
      </c>
      <c r="T19" s="115">
        <f t="shared" si="12"/>
        <v>0</v>
      </c>
      <c r="U19" s="115">
        <f t="shared" si="13"/>
        <v>0</v>
      </c>
      <c r="V19" s="115">
        <f t="shared" si="14"/>
        <v>0</v>
      </c>
      <c r="W19" s="115">
        <f t="shared" si="15"/>
        <v>0</v>
      </c>
      <c r="X19" s="115">
        <f t="shared" si="16"/>
        <v>0</v>
      </c>
      <c r="Y19" s="137">
        <f t="shared" si="17"/>
        <v>0</v>
      </c>
      <c r="Z19" s="115">
        <f t="shared" si="18"/>
        <v>0</v>
      </c>
      <c r="AA19" s="115">
        <f t="shared" si="19"/>
        <v>0</v>
      </c>
      <c r="AB19" s="116">
        <f t="shared" si="20"/>
        <v>0</v>
      </c>
      <c r="AC19" s="115">
        <f t="shared" si="21"/>
        <v>0</v>
      </c>
      <c r="AD19" s="115">
        <f t="shared" si="22"/>
        <v>0</v>
      </c>
      <c r="AE19" s="117">
        <f t="shared" si="23"/>
        <v>0</v>
      </c>
      <c r="AF19" s="137">
        <f t="shared" si="24"/>
        <v>0</v>
      </c>
      <c r="AG19" s="80"/>
      <c r="AH19" s="80"/>
      <c r="AI19" s="80"/>
      <c r="AJ19" s="80"/>
      <c r="AK19" s="80"/>
      <c r="AL19" s="80"/>
      <c r="AM19" s="116">
        <f t="shared" si="25"/>
        <v>0</v>
      </c>
      <c r="AN19" s="80"/>
      <c r="AO19" s="80"/>
      <c r="AP19" s="80"/>
      <c r="AQ19" s="80"/>
      <c r="AR19" s="80"/>
      <c r="AS19" s="118"/>
      <c r="AT19" s="137">
        <f t="shared" si="26"/>
        <v>0</v>
      </c>
      <c r="AU19" s="80"/>
      <c r="AV19" s="80"/>
      <c r="AW19" s="80"/>
      <c r="AX19" s="80"/>
      <c r="AY19" s="80"/>
      <c r="AZ19" s="118"/>
      <c r="BA19" s="137">
        <f t="shared" si="27"/>
        <v>0</v>
      </c>
      <c r="BB19" s="115">
        <f t="shared" si="28"/>
        <v>0</v>
      </c>
      <c r="BC19" s="115">
        <f t="shared" si="29"/>
        <v>0</v>
      </c>
      <c r="BD19" s="116">
        <f t="shared" si="30"/>
        <v>0</v>
      </c>
      <c r="BE19" s="115">
        <f t="shared" si="31"/>
        <v>0</v>
      </c>
      <c r="BF19" s="115">
        <f t="shared" si="32"/>
        <v>0</v>
      </c>
      <c r="BG19" s="117">
        <f t="shared" si="33"/>
        <v>0</v>
      </c>
    </row>
    <row r="20" spans="1:59" hidden="1" x14ac:dyDescent="0.2">
      <c r="A20" s="113"/>
      <c r="B20" s="145"/>
      <c r="C20" s="138"/>
      <c r="D20" s="137">
        <f t="shared" si="8"/>
        <v>0</v>
      </c>
      <c r="E20" s="139"/>
      <c r="F20" s="80"/>
      <c r="G20" s="80"/>
      <c r="H20" s="80"/>
      <c r="I20" s="80"/>
      <c r="J20" s="118"/>
      <c r="K20" s="137">
        <f t="shared" si="9"/>
        <v>0</v>
      </c>
      <c r="L20" s="80"/>
      <c r="M20" s="80"/>
      <c r="N20" s="80"/>
      <c r="O20" s="80"/>
      <c r="P20" s="80"/>
      <c r="Q20" s="118"/>
      <c r="R20" s="137">
        <f t="shared" si="10"/>
        <v>0</v>
      </c>
      <c r="S20" s="115">
        <f t="shared" si="11"/>
        <v>0</v>
      </c>
      <c r="T20" s="115">
        <f t="shared" si="12"/>
        <v>0</v>
      </c>
      <c r="U20" s="115">
        <f t="shared" si="13"/>
        <v>0</v>
      </c>
      <c r="V20" s="115">
        <f t="shared" si="14"/>
        <v>0</v>
      </c>
      <c r="W20" s="115">
        <f t="shared" si="15"/>
        <v>0</v>
      </c>
      <c r="X20" s="115">
        <f t="shared" si="16"/>
        <v>0</v>
      </c>
      <c r="Y20" s="137">
        <f t="shared" si="17"/>
        <v>0</v>
      </c>
      <c r="Z20" s="115">
        <f t="shared" si="18"/>
        <v>0</v>
      </c>
      <c r="AA20" s="115">
        <f t="shared" si="19"/>
        <v>0</v>
      </c>
      <c r="AB20" s="116">
        <f t="shared" si="20"/>
        <v>0</v>
      </c>
      <c r="AC20" s="115">
        <f t="shared" si="21"/>
        <v>0</v>
      </c>
      <c r="AD20" s="115">
        <f t="shared" si="22"/>
        <v>0</v>
      </c>
      <c r="AE20" s="117">
        <f t="shared" si="23"/>
        <v>0</v>
      </c>
      <c r="AF20" s="137">
        <f t="shared" si="24"/>
        <v>0</v>
      </c>
      <c r="AG20" s="80"/>
      <c r="AH20" s="80"/>
      <c r="AI20" s="80"/>
      <c r="AJ20" s="80"/>
      <c r="AK20" s="80"/>
      <c r="AL20" s="80"/>
      <c r="AM20" s="116">
        <f t="shared" si="25"/>
        <v>0</v>
      </c>
      <c r="AN20" s="80"/>
      <c r="AO20" s="80"/>
      <c r="AP20" s="80"/>
      <c r="AQ20" s="80"/>
      <c r="AR20" s="80"/>
      <c r="AS20" s="118"/>
      <c r="AT20" s="137">
        <f t="shared" si="26"/>
        <v>0</v>
      </c>
      <c r="AU20" s="80"/>
      <c r="AV20" s="80"/>
      <c r="AW20" s="80"/>
      <c r="AX20" s="80"/>
      <c r="AY20" s="80"/>
      <c r="AZ20" s="118"/>
      <c r="BA20" s="137">
        <f t="shared" si="27"/>
        <v>0</v>
      </c>
      <c r="BB20" s="115">
        <f t="shared" si="28"/>
        <v>0</v>
      </c>
      <c r="BC20" s="115">
        <f t="shared" si="29"/>
        <v>0</v>
      </c>
      <c r="BD20" s="116">
        <f t="shared" si="30"/>
        <v>0</v>
      </c>
      <c r="BE20" s="115">
        <f t="shared" si="31"/>
        <v>0</v>
      </c>
      <c r="BF20" s="115">
        <f t="shared" si="32"/>
        <v>0</v>
      </c>
      <c r="BG20" s="117">
        <f t="shared" si="33"/>
        <v>0</v>
      </c>
    </row>
    <row r="21" spans="1:59" hidden="1" x14ac:dyDescent="0.2">
      <c r="A21" s="113"/>
      <c r="B21" s="145"/>
      <c r="C21" s="138"/>
      <c r="D21" s="137">
        <f t="shared" si="8"/>
        <v>0</v>
      </c>
      <c r="E21" s="139"/>
      <c r="F21" s="80"/>
      <c r="G21" s="80"/>
      <c r="H21" s="80"/>
      <c r="I21" s="80"/>
      <c r="J21" s="118"/>
      <c r="K21" s="137">
        <f t="shared" si="9"/>
        <v>0</v>
      </c>
      <c r="L21" s="80"/>
      <c r="M21" s="80"/>
      <c r="N21" s="80"/>
      <c r="O21" s="80"/>
      <c r="P21" s="80"/>
      <c r="Q21" s="118"/>
      <c r="R21" s="137">
        <f t="shared" si="10"/>
        <v>0</v>
      </c>
      <c r="S21" s="115">
        <f t="shared" si="11"/>
        <v>0</v>
      </c>
      <c r="T21" s="115">
        <f t="shared" si="12"/>
        <v>0</v>
      </c>
      <c r="U21" s="115">
        <f t="shared" si="13"/>
        <v>0</v>
      </c>
      <c r="V21" s="115">
        <f t="shared" si="14"/>
        <v>0</v>
      </c>
      <c r="W21" s="115">
        <f t="shared" si="15"/>
        <v>0</v>
      </c>
      <c r="X21" s="115">
        <f t="shared" si="16"/>
        <v>0</v>
      </c>
      <c r="Y21" s="137">
        <f t="shared" si="17"/>
        <v>0</v>
      </c>
      <c r="Z21" s="115">
        <f t="shared" si="18"/>
        <v>0</v>
      </c>
      <c r="AA21" s="115">
        <f t="shared" si="19"/>
        <v>0</v>
      </c>
      <c r="AB21" s="116">
        <f t="shared" si="20"/>
        <v>0</v>
      </c>
      <c r="AC21" s="115">
        <f t="shared" si="21"/>
        <v>0</v>
      </c>
      <c r="AD21" s="115">
        <f t="shared" si="22"/>
        <v>0</v>
      </c>
      <c r="AE21" s="117">
        <f t="shared" si="23"/>
        <v>0</v>
      </c>
      <c r="AF21" s="137">
        <f t="shared" si="24"/>
        <v>0</v>
      </c>
      <c r="AG21" s="80"/>
      <c r="AH21" s="80"/>
      <c r="AI21" s="80"/>
      <c r="AJ21" s="80"/>
      <c r="AK21" s="80"/>
      <c r="AL21" s="80"/>
      <c r="AM21" s="116">
        <f t="shared" si="25"/>
        <v>0</v>
      </c>
      <c r="AN21" s="80"/>
      <c r="AO21" s="80"/>
      <c r="AP21" s="80"/>
      <c r="AQ21" s="80"/>
      <c r="AR21" s="80"/>
      <c r="AS21" s="118"/>
      <c r="AT21" s="137">
        <f t="shared" si="26"/>
        <v>0</v>
      </c>
      <c r="AU21" s="80"/>
      <c r="AV21" s="80"/>
      <c r="AW21" s="80"/>
      <c r="AX21" s="80"/>
      <c r="AY21" s="80"/>
      <c r="AZ21" s="118"/>
      <c r="BA21" s="137">
        <f t="shared" si="27"/>
        <v>0</v>
      </c>
      <c r="BB21" s="115">
        <f t="shared" si="28"/>
        <v>0</v>
      </c>
      <c r="BC21" s="115">
        <f t="shared" si="29"/>
        <v>0</v>
      </c>
      <c r="BD21" s="116">
        <f t="shared" si="30"/>
        <v>0</v>
      </c>
      <c r="BE21" s="115">
        <f t="shared" si="31"/>
        <v>0</v>
      </c>
      <c r="BF21" s="115">
        <f t="shared" si="32"/>
        <v>0</v>
      </c>
      <c r="BG21" s="117">
        <f t="shared" si="33"/>
        <v>0</v>
      </c>
    </row>
    <row r="22" spans="1:59" hidden="1" x14ac:dyDescent="0.2">
      <c r="A22" s="113"/>
      <c r="B22" s="145"/>
      <c r="C22" s="138"/>
      <c r="D22" s="137">
        <f t="shared" si="8"/>
        <v>0</v>
      </c>
      <c r="E22" s="139"/>
      <c r="F22" s="80"/>
      <c r="G22" s="80"/>
      <c r="H22" s="80"/>
      <c r="I22" s="80"/>
      <c r="J22" s="118"/>
      <c r="K22" s="137">
        <f t="shared" si="9"/>
        <v>0</v>
      </c>
      <c r="L22" s="80"/>
      <c r="M22" s="80"/>
      <c r="N22" s="80"/>
      <c r="O22" s="80"/>
      <c r="P22" s="80"/>
      <c r="Q22" s="118"/>
      <c r="R22" s="137">
        <f t="shared" si="10"/>
        <v>0</v>
      </c>
      <c r="S22" s="115">
        <f t="shared" si="11"/>
        <v>0</v>
      </c>
      <c r="T22" s="115">
        <f t="shared" si="12"/>
        <v>0</v>
      </c>
      <c r="U22" s="115">
        <f t="shared" si="13"/>
        <v>0</v>
      </c>
      <c r="V22" s="115">
        <f t="shared" si="14"/>
        <v>0</v>
      </c>
      <c r="W22" s="115">
        <f t="shared" si="15"/>
        <v>0</v>
      </c>
      <c r="X22" s="115">
        <f t="shared" si="16"/>
        <v>0</v>
      </c>
      <c r="Y22" s="137">
        <f t="shared" si="17"/>
        <v>0</v>
      </c>
      <c r="Z22" s="115">
        <f t="shared" si="18"/>
        <v>0</v>
      </c>
      <c r="AA22" s="115">
        <f t="shared" si="19"/>
        <v>0</v>
      </c>
      <c r="AB22" s="116">
        <f t="shared" si="20"/>
        <v>0</v>
      </c>
      <c r="AC22" s="115">
        <f t="shared" si="21"/>
        <v>0</v>
      </c>
      <c r="AD22" s="115">
        <f t="shared" si="22"/>
        <v>0</v>
      </c>
      <c r="AE22" s="117">
        <f t="shared" si="23"/>
        <v>0</v>
      </c>
      <c r="AF22" s="137">
        <f t="shared" si="24"/>
        <v>0</v>
      </c>
      <c r="AG22" s="80"/>
      <c r="AH22" s="80"/>
      <c r="AI22" s="80"/>
      <c r="AJ22" s="80"/>
      <c r="AK22" s="80"/>
      <c r="AL22" s="80"/>
      <c r="AM22" s="116">
        <f t="shared" si="25"/>
        <v>0</v>
      </c>
      <c r="AN22" s="80"/>
      <c r="AO22" s="80"/>
      <c r="AP22" s="80"/>
      <c r="AQ22" s="80"/>
      <c r="AR22" s="80"/>
      <c r="AS22" s="118"/>
      <c r="AT22" s="137">
        <f t="shared" si="26"/>
        <v>0</v>
      </c>
      <c r="AU22" s="80"/>
      <c r="AV22" s="80"/>
      <c r="AW22" s="80"/>
      <c r="AX22" s="80"/>
      <c r="AY22" s="80"/>
      <c r="AZ22" s="118"/>
      <c r="BA22" s="137">
        <f t="shared" si="27"/>
        <v>0</v>
      </c>
      <c r="BB22" s="115">
        <f t="shared" si="28"/>
        <v>0</v>
      </c>
      <c r="BC22" s="115">
        <f t="shared" si="29"/>
        <v>0</v>
      </c>
      <c r="BD22" s="116">
        <f t="shared" si="30"/>
        <v>0</v>
      </c>
      <c r="BE22" s="115">
        <f t="shared" si="31"/>
        <v>0</v>
      </c>
      <c r="BF22" s="115">
        <f t="shared" si="32"/>
        <v>0</v>
      </c>
      <c r="BG22" s="117">
        <f t="shared" si="33"/>
        <v>0</v>
      </c>
    </row>
    <row r="23" spans="1:59" hidden="1" x14ac:dyDescent="0.2">
      <c r="A23" s="113"/>
      <c r="B23" s="145"/>
      <c r="C23" s="138"/>
      <c r="D23" s="137">
        <f t="shared" si="8"/>
        <v>0</v>
      </c>
      <c r="E23" s="139"/>
      <c r="F23" s="80"/>
      <c r="G23" s="80"/>
      <c r="H23" s="80"/>
      <c r="I23" s="80"/>
      <c r="J23" s="118"/>
      <c r="K23" s="137">
        <f t="shared" si="9"/>
        <v>0</v>
      </c>
      <c r="L23" s="80"/>
      <c r="M23" s="80"/>
      <c r="N23" s="80"/>
      <c r="O23" s="80"/>
      <c r="P23" s="80"/>
      <c r="Q23" s="118"/>
      <c r="R23" s="137">
        <f t="shared" si="10"/>
        <v>0</v>
      </c>
      <c r="S23" s="115">
        <f t="shared" si="11"/>
        <v>0</v>
      </c>
      <c r="T23" s="115">
        <f t="shared" si="12"/>
        <v>0</v>
      </c>
      <c r="U23" s="115">
        <f t="shared" si="13"/>
        <v>0</v>
      </c>
      <c r="V23" s="115">
        <f t="shared" si="14"/>
        <v>0</v>
      </c>
      <c r="W23" s="115">
        <f t="shared" si="15"/>
        <v>0</v>
      </c>
      <c r="X23" s="115">
        <f t="shared" si="16"/>
        <v>0</v>
      </c>
      <c r="Y23" s="137">
        <f t="shared" si="17"/>
        <v>0</v>
      </c>
      <c r="Z23" s="115">
        <f t="shared" si="18"/>
        <v>0</v>
      </c>
      <c r="AA23" s="115">
        <f t="shared" si="19"/>
        <v>0</v>
      </c>
      <c r="AB23" s="116">
        <f t="shared" si="20"/>
        <v>0</v>
      </c>
      <c r="AC23" s="115">
        <f t="shared" si="21"/>
        <v>0</v>
      </c>
      <c r="AD23" s="115">
        <f t="shared" si="22"/>
        <v>0</v>
      </c>
      <c r="AE23" s="117">
        <f t="shared" si="23"/>
        <v>0</v>
      </c>
      <c r="AF23" s="137">
        <f t="shared" si="24"/>
        <v>0</v>
      </c>
      <c r="AG23" s="80"/>
      <c r="AH23" s="80"/>
      <c r="AI23" s="80"/>
      <c r="AJ23" s="80"/>
      <c r="AK23" s="80"/>
      <c r="AL23" s="80"/>
      <c r="AM23" s="116">
        <f t="shared" si="25"/>
        <v>0</v>
      </c>
      <c r="AN23" s="80"/>
      <c r="AO23" s="80"/>
      <c r="AP23" s="80"/>
      <c r="AQ23" s="80"/>
      <c r="AR23" s="80"/>
      <c r="AS23" s="118"/>
      <c r="AT23" s="137">
        <f t="shared" si="26"/>
        <v>0</v>
      </c>
      <c r="AU23" s="80"/>
      <c r="AV23" s="80"/>
      <c r="AW23" s="80"/>
      <c r="AX23" s="80"/>
      <c r="AY23" s="80"/>
      <c r="AZ23" s="118"/>
      <c r="BA23" s="137">
        <f t="shared" si="27"/>
        <v>0</v>
      </c>
      <c r="BB23" s="115">
        <f t="shared" si="28"/>
        <v>0</v>
      </c>
      <c r="BC23" s="115">
        <f t="shared" si="29"/>
        <v>0</v>
      </c>
      <c r="BD23" s="116">
        <f t="shared" si="30"/>
        <v>0</v>
      </c>
      <c r="BE23" s="115">
        <f t="shared" si="31"/>
        <v>0</v>
      </c>
      <c r="BF23" s="115">
        <f t="shared" si="32"/>
        <v>0</v>
      </c>
      <c r="BG23" s="117">
        <f t="shared" si="33"/>
        <v>0</v>
      </c>
    </row>
    <row r="24" spans="1:59" hidden="1" x14ac:dyDescent="0.2">
      <c r="A24" s="113"/>
      <c r="B24" s="145"/>
      <c r="C24" s="138"/>
      <c r="D24" s="137">
        <f t="shared" si="8"/>
        <v>0</v>
      </c>
      <c r="E24" s="139"/>
      <c r="F24" s="80"/>
      <c r="G24" s="80"/>
      <c r="H24" s="80"/>
      <c r="I24" s="80"/>
      <c r="J24" s="118"/>
      <c r="K24" s="137">
        <f t="shared" si="9"/>
        <v>0</v>
      </c>
      <c r="L24" s="80"/>
      <c r="M24" s="80"/>
      <c r="N24" s="80"/>
      <c r="O24" s="80"/>
      <c r="P24" s="80"/>
      <c r="Q24" s="118"/>
      <c r="R24" s="137">
        <f t="shared" si="10"/>
        <v>0</v>
      </c>
      <c r="S24" s="115">
        <f t="shared" si="11"/>
        <v>0</v>
      </c>
      <c r="T24" s="115">
        <f t="shared" si="12"/>
        <v>0</v>
      </c>
      <c r="U24" s="115">
        <f t="shared" si="13"/>
        <v>0</v>
      </c>
      <c r="V24" s="115">
        <f t="shared" si="14"/>
        <v>0</v>
      </c>
      <c r="W24" s="115">
        <f t="shared" si="15"/>
        <v>0</v>
      </c>
      <c r="X24" s="115">
        <f t="shared" si="16"/>
        <v>0</v>
      </c>
      <c r="Y24" s="137">
        <f t="shared" si="17"/>
        <v>0</v>
      </c>
      <c r="Z24" s="115">
        <f t="shared" si="18"/>
        <v>0</v>
      </c>
      <c r="AA24" s="115">
        <f t="shared" si="19"/>
        <v>0</v>
      </c>
      <c r="AB24" s="116">
        <f t="shared" si="20"/>
        <v>0</v>
      </c>
      <c r="AC24" s="115">
        <f t="shared" si="21"/>
        <v>0</v>
      </c>
      <c r="AD24" s="115">
        <f t="shared" si="22"/>
        <v>0</v>
      </c>
      <c r="AE24" s="117">
        <f t="shared" si="23"/>
        <v>0</v>
      </c>
      <c r="AF24" s="137">
        <f t="shared" si="24"/>
        <v>0</v>
      </c>
      <c r="AG24" s="80"/>
      <c r="AH24" s="80"/>
      <c r="AI24" s="80"/>
      <c r="AJ24" s="80"/>
      <c r="AK24" s="80"/>
      <c r="AL24" s="80"/>
      <c r="AM24" s="116">
        <f t="shared" si="25"/>
        <v>0</v>
      </c>
      <c r="AN24" s="80"/>
      <c r="AO24" s="80"/>
      <c r="AP24" s="80"/>
      <c r="AQ24" s="80"/>
      <c r="AR24" s="80"/>
      <c r="AS24" s="118"/>
      <c r="AT24" s="137">
        <f t="shared" si="26"/>
        <v>0</v>
      </c>
      <c r="AU24" s="80"/>
      <c r="AV24" s="80"/>
      <c r="AW24" s="80"/>
      <c r="AX24" s="80"/>
      <c r="AY24" s="80"/>
      <c r="AZ24" s="118"/>
      <c r="BA24" s="137">
        <f t="shared" si="27"/>
        <v>0</v>
      </c>
      <c r="BB24" s="115">
        <f t="shared" si="28"/>
        <v>0</v>
      </c>
      <c r="BC24" s="115">
        <f t="shared" si="29"/>
        <v>0</v>
      </c>
      <c r="BD24" s="116">
        <f t="shared" si="30"/>
        <v>0</v>
      </c>
      <c r="BE24" s="115">
        <f t="shared" si="31"/>
        <v>0</v>
      </c>
      <c r="BF24" s="115">
        <f t="shared" si="32"/>
        <v>0</v>
      </c>
      <c r="BG24" s="117">
        <f t="shared" si="33"/>
        <v>0</v>
      </c>
    </row>
    <row r="25" spans="1:59" hidden="1" x14ac:dyDescent="0.2">
      <c r="A25" s="113"/>
      <c r="B25" s="145"/>
      <c r="C25" s="138"/>
      <c r="D25" s="137">
        <f t="shared" si="8"/>
        <v>0</v>
      </c>
      <c r="E25" s="139"/>
      <c r="F25" s="80"/>
      <c r="G25" s="80"/>
      <c r="H25" s="80"/>
      <c r="I25" s="80"/>
      <c r="J25" s="118"/>
      <c r="K25" s="137">
        <f t="shared" si="9"/>
        <v>0</v>
      </c>
      <c r="L25" s="80"/>
      <c r="M25" s="80"/>
      <c r="N25" s="80"/>
      <c r="O25" s="80"/>
      <c r="P25" s="80"/>
      <c r="Q25" s="118"/>
      <c r="R25" s="137">
        <f t="shared" si="10"/>
        <v>0</v>
      </c>
      <c r="S25" s="115">
        <f t="shared" si="11"/>
        <v>0</v>
      </c>
      <c r="T25" s="115">
        <f t="shared" si="12"/>
        <v>0</v>
      </c>
      <c r="U25" s="115">
        <f t="shared" si="13"/>
        <v>0</v>
      </c>
      <c r="V25" s="115">
        <f t="shared" si="14"/>
        <v>0</v>
      </c>
      <c r="W25" s="115">
        <f t="shared" si="15"/>
        <v>0</v>
      </c>
      <c r="X25" s="115">
        <f t="shared" si="16"/>
        <v>0</v>
      </c>
      <c r="Y25" s="137">
        <f t="shared" si="17"/>
        <v>0</v>
      </c>
      <c r="Z25" s="115">
        <f t="shared" si="18"/>
        <v>0</v>
      </c>
      <c r="AA25" s="115">
        <f t="shared" si="19"/>
        <v>0</v>
      </c>
      <c r="AB25" s="116">
        <f t="shared" si="20"/>
        <v>0</v>
      </c>
      <c r="AC25" s="115">
        <f t="shared" si="21"/>
        <v>0</v>
      </c>
      <c r="AD25" s="115">
        <f t="shared" si="22"/>
        <v>0</v>
      </c>
      <c r="AE25" s="117">
        <f t="shared" si="23"/>
        <v>0</v>
      </c>
      <c r="AF25" s="137">
        <f t="shared" si="24"/>
        <v>0</v>
      </c>
      <c r="AG25" s="80"/>
      <c r="AH25" s="80"/>
      <c r="AI25" s="80"/>
      <c r="AJ25" s="80"/>
      <c r="AK25" s="80"/>
      <c r="AL25" s="80"/>
      <c r="AM25" s="116">
        <f t="shared" si="25"/>
        <v>0</v>
      </c>
      <c r="AN25" s="80"/>
      <c r="AO25" s="80"/>
      <c r="AP25" s="80"/>
      <c r="AQ25" s="80"/>
      <c r="AR25" s="80"/>
      <c r="AS25" s="118"/>
      <c r="AT25" s="137">
        <f t="shared" si="26"/>
        <v>0</v>
      </c>
      <c r="AU25" s="80"/>
      <c r="AV25" s="80"/>
      <c r="AW25" s="80"/>
      <c r="AX25" s="80"/>
      <c r="AY25" s="80"/>
      <c r="AZ25" s="118"/>
      <c r="BA25" s="137">
        <f t="shared" si="27"/>
        <v>0</v>
      </c>
      <c r="BB25" s="115">
        <f t="shared" si="28"/>
        <v>0</v>
      </c>
      <c r="BC25" s="115">
        <f t="shared" si="29"/>
        <v>0</v>
      </c>
      <c r="BD25" s="116">
        <f t="shared" si="30"/>
        <v>0</v>
      </c>
      <c r="BE25" s="115">
        <f t="shared" si="31"/>
        <v>0</v>
      </c>
      <c r="BF25" s="115">
        <f t="shared" si="32"/>
        <v>0</v>
      </c>
      <c r="BG25" s="117">
        <f t="shared" si="33"/>
        <v>0</v>
      </c>
    </row>
    <row r="26" spans="1:59" hidden="1" x14ac:dyDescent="0.2">
      <c r="A26" s="113"/>
      <c r="B26" s="145"/>
      <c r="C26" s="138"/>
      <c r="D26" s="137">
        <f t="shared" si="8"/>
        <v>0</v>
      </c>
      <c r="E26" s="139"/>
      <c r="F26" s="80"/>
      <c r="G26" s="80"/>
      <c r="H26" s="80"/>
      <c r="I26" s="80"/>
      <c r="J26" s="118"/>
      <c r="K26" s="137">
        <f t="shared" si="9"/>
        <v>0</v>
      </c>
      <c r="L26" s="80"/>
      <c r="M26" s="80"/>
      <c r="N26" s="80"/>
      <c r="O26" s="80"/>
      <c r="P26" s="80"/>
      <c r="Q26" s="118"/>
      <c r="R26" s="137">
        <f t="shared" si="10"/>
        <v>0</v>
      </c>
      <c r="S26" s="115">
        <f t="shared" si="11"/>
        <v>0</v>
      </c>
      <c r="T26" s="115">
        <f t="shared" si="12"/>
        <v>0</v>
      </c>
      <c r="U26" s="115">
        <f t="shared" si="13"/>
        <v>0</v>
      </c>
      <c r="V26" s="115">
        <f t="shared" si="14"/>
        <v>0</v>
      </c>
      <c r="W26" s="115">
        <f t="shared" si="15"/>
        <v>0</v>
      </c>
      <c r="X26" s="115">
        <f t="shared" si="16"/>
        <v>0</v>
      </c>
      <c r="Y26" s="137">
        <f t="shared" si="17"/>
        <v>0</v>
      </c>
      <c r="Z26" s="115">
        <f t="shared" si="18"/>
        <v>0</v>
      </c>
      <c r="AA26" s="115">
        <f t="shared" si="19"/>
        <v>0</v>
      </c>
      <c r="AB26" s="116">
        <f t="shared" si="20"/>
        <v>0</v>
      </c>
      <c r="AC26" s="115">
        <f t="shared" si="21"/>
        <v>0</v>
      </c>
      <c r="AD26" s="115">
        <f t="shared" si="22"/>
        <v>0</v>
      </c>
      <c r="AE26" s="117">
        <f t="shared" si="23"/>
        <v>0</v>
      </c>
      <c r="AF26" s="137">
        <f t="shared" si="24"/>
        <v>0</v>
      </c>
      <c r="AG26" s="80"/>
      <c r="AH26" s="80"/>
      <c r="AI26" s="80"/>
      <c r="AJ26" s="80"/>
      <c r="AK26" s="80"/>
      <c r="AL26" s="80"/>
      <c r="AM26" s="116">
        <f t="shared" si="25"/>
        <v>0</v>
      </c>
      <c r="AN26" s="80"/>
      <c r="AO26" s="80"/>
      <c r="AP26" s="80"/>
      <c r="AQ26" s="80"/>
      <c r="AR26" s="80"/>
      <c r="AS26" s="118"/>
      <c r="AT26" s="137">
        <f t="shared" si="26"/>
        <v>0</v>
      </c>
      <c r="AU26" s="80"/>
      <c r="AV26" s="80"/>
      <c r="AW26" s="80"/>
      <c r="AX26" s="80"/>
      <c r="AY26" s="80"/>
      <c r="AZ26" s="118"/>
      <c r="BA26" s="137">
        <f t="shared" si="27"/>
        <v>0</v>
      </c>
      <c r="BB26" s="115">
        <f t="shared" si="28"/>
        <v>0</v>
      </c>
      <c r="BC26" s="115">
        <f t="shared" si="29"/>
        <v>0</v>
      </c>
      <c r="BD26" s="116">
        <f t="shared" si="30"/>
        <v>0</v>
      </c>
      <c r="BE26" s="115">
        <f t="shared" si="31"/>
        <v>0</v>
      </c>
      <c r="BF26" s="115">
        <f t="shared" si="32"/>
        <v>0</v>
      </c>
      <c r="BG26" s="117">
        <f t="shared" si="33"/>
        <v>0</v>
      </c>
    </row>
    <row r="27" spans="1:59" hidden="1" x14ac:dyDescent="0.2">
      <c r="A27" s="113"/>
      <c r="B27" s="145"/>
      <c r="C27" s="138"/>
      <c r="D27" s="137">
        <f t="shared" si="8"/>
        <v>0</v>
      </c>
      <c r="E27" s="139"/>
      <c r="F27" s="80"/>
      <c r="G27" s="80"/>
      <c r="H27" s="80"/>
      <c r="I27" s="80"/>
      <c r="J27" s="118"/>
      <c r="K27" s="137">
        <f t="shared" si="9"/>
        <v>0</v>
      </c>
      <c r="L27" s="80"/>
      <c r="M27" s="80"/>
      <c r="N27" s="80"/>
      <c r="O27" s="80"/>
      <c r="P27" s="80"/>
      <c r="Q27" s="118"/>
      <c r="R27" s="137">
        <f t="shared" si="10"/>
        <v>0</v>
      </c>
      <c r="S27" s="115">
        <f t="shared" si="11"/>
        <v>0</v>
      </c>
      <c r="T27" s="115">
        <f t="shared" si="12"/>
        <v>0</v>
      </c>
      <c r="U27" s="115">
        <f t="shared" si="13"/>
        <v>0</v>
      </c>
      <c r="V27" s="115">
        <f t="shared" si="14"/>
        <v>0</v>
      </c>
      <c r="W27" s="115">
        <f t="shared" si="15"/>
        <v>0</v>
      </c>
      <c r="X27" s="115">
        <f t="shared" si="16"/>
        <v>0</v>
      </c>
      <c r="Y27" s="137">
        <f t="shared" si="17"/>
        <v>0</v>
      </c>
      <c r="Z27" s="115">
        <f t="shared" si="18"/>
        <v>0</v>
      </c>
      <c r="AA27" s="115">
        <f t="shared" si="19"/>
        <v>0</v>
      </c>
      <c r="AB27" s="116">
        <f t="shared" si="20"/>
        <v>0</v>
      </c>
      <c r="AC27" s="115">
        <f t="shared" si="21"/>
        <v>0</v>
      </c>
      <c r="AD27" s="115">
        <f t="shared" si="22"/>
        <v>0</v>
      </c>
      <c r="AE27" s="117">
        <f t="shared" si="23"/>
        <v>0</v>
      </c>
      <c r="AF27" s="137">
        <f t="shared" si="24"/>
        <v>0</v>
      </c>
      <c r="AG27" s="80"/>
      <c r="AH27" s="80"/>
      <c r="AI27" s="80"/>
      <c r="AJ27" s="80"/>
      <c r="AK27" s="80"/>
      <c r="AL27" s="80"/>
      <c r="AM27" s="116">
        <f t="shared" si="25"/>
        <v>0</v>
      </c>
      <c r="AN27" s="80"/>
      <c r="AO27" s="80"/>
      <c r="AP27" s="80"/>
      <c r="AQ27" s="80"/>
      <c r="AR27" s="80"/>
      <c r="AS27" s="118"/>
      <c r="AT27" s="137">
        <f t="shared" si="26"/>
        <v>0</v>
      </c>
      <c r="AU27" s="80"/>
      <c r="AV27" s="80"/>
      <c r="AW27" s="80"/>
      <c r="AX27" s="80"/>
      <c r="AY27" s="80"/>
      <c r="AZ27" s="118"/>
      <c r="BA27" s="137">
        <f t="shared" si="27"/>
        <v>0</v>
      </c>
      <c r="BB27" s="115">
        <f t="shared" si="28"/>
        <v>0</v>
      </c>
      <c r="BC27" s="115">
        <f t="shared" si="29"/>
        <v>0</v>
      </c>
      <c r="BD27" s="116">
        <f t="shared" si="30"/>
        <v>0</v>
      </c>
      <c r="BE27" s="115">
        <f t="shared" si="31"/>
        <v>0</v>
      </c>
      <c r="BF27" s="115">
        <f t="shared" si="32"/>
        <v>0</v>
      </c>
      <c r="BG27" s="117">
        <f t="shared" si="33"/>
        <v>0</v>
      </c>
    </row>
    <row r="28" spans="1:59" hidden="1" x14ac:dyDescent="0.2">
      <c r="A28" s="113"/>
      <c r="B28" s="145"/>
      <c r="C28" s="138"/>
      <c r="D28" s="137">
        <f t="shared" si="8"/>
        <v>0</v>
      </c>
      <c r="E28" s="139"/>
      <c r="F28" s="80"/>
      <c r="G28" s="80"/>
      <c r="H28" s="80"/>
      <c r="I28" s="80"/>
      <c r="J28" s="118"/>
      <c r="K28" s="137">
        <f t="shared" si="9"/>
        <v>0</v>
      </c>
      <c r="L28" s="80"/>
      <c r="M28" s="80"/>
      <c r="N28" s="80"/>
      <c r="O28" s="80"/>
      <c r="P28" s="80"/>
      <c r="Q28" s="118"/>
      <c r="R28" s="137">
        <f t="shared" si="10"/>
        <v>0</v>
      </c>
      <c r="S28" s="115">
        <f t="shared" si="11"/>
        <v>0</v>
      </c>
      <c r="T28" s="115">
        <f t="shared" si="12"/>
        <v>0</v>
      </c>
      <c r="U28" s="115">
        <f t="shared" si="13"/>
        <v>0</v>
      </c>
      <c r="V28" s="115">
        <f t="shared" si="14"/>
        <v>0</v>
      </c>
      <c r="W28" s="115">
        <f t="shared" si="15"/>
        <v>0</v>
      </c>
      <c r="X28" s="115">
        <f t="shared" si="16"/>
        <v>0</v>
      </c>
      <c r="Y28" s="137">
        <f t="shared" si="17"/>
        <v>0</v>
      </c>
      <c r="Z28" s="115">
        <f t="shared" si="18"/>
        <v>0</v>
      </c>
      <c r="AA28" s="115">
        <f t="shared" si="19"/>
        <v>0</v>
      </c>
      <c r="AB28" s="116">
        <f t="shared" si="20"/>
        <v>0</v>
      </c>
      <c r="AC28" s="115">
        <f t="shared" si="21"/>
        <v>0</v>
      </c>
      <c r="AD28" s="115">
        <f t="shared" si="22"/>
        <v>0</v>
      </c>
      <c r="AE28" s="117">
        <f t="shared" si="23"/>
        <v>0</v>
      </c>
      <c r="AF28" s="137">
        <f t="shared" si="24"/>
        <v>0</v>
      </c>
      <c r="AG28" s="80"/>
      <c r="AH28" s="80"/>
      <c r="AI28" s="80"/>
      <c r="AJ28" s="80"/>
      <c r="AK28" s="80"/>
      <c r="AL28" s="80"/>
      <c r="AM28" s="116">
        <f t="shared" si="25"/>
        <v>0</v>
      </c>
      <c r="AN28" s="80"/>
      <c r="AO28" s="80"/>
      <c r="AP28" s="80"/>
      <c r="AQ28" s="80"/>
      <c r="AR28" s="80"/>
      <c r="AS28" s="118"/>
      <c r="AT28" s="137">
        <f t="shared" si="26"/>
        <v>0</v>
      </c>
      <c r="AU28" s="80"/>
      <c r="AV28" s="80"/>
      <c r="AW28" s="80"/>
      <c r="AX28" s="80"/>
      <c r="AY28" s="80"/>
      <c r="AZ28" s="118"/>
      <c r="BA28" s="137">
        <f t="shared" si="27"/>
        <v>0</v>
      </c>
      <c r="BB28" s="115">
        <f t="shared" si="28"/>
        <v>0</v>
      </c>
      <c r="BC28" s="115">
        <f t="shared" si="29"/>
        <v>0</v>
      </c>
      <c r="BD28" s="116">
        <f t="shared" si="30"/>
        <v>0</v>
      </c>
      <c r="BE28" s="115">
        <f t="shared" si="31"/>
        <v>0</v>
      </c>
      <c r="BF28" s="115">
        <f t="shared" si="32"/>
        <v>0</v>
      </c>
      <c r="BG28" s="117">
        <f t="shared" si="33"/>
        <v>0</v>
      </c>
    </row>
    <row r="29" spans="1:59" hidden="1" x14ac:dyDescent="0.2">
      <c r="A29" s="113"/>
      <c r="B29" s="145"/>
      <c r="C29" s="138"/>
      <c r="D29" s="137">
        <f t="shared" si="8"/>
        <v>0</v>
      </c>
      <c r="E29" s="139"/>
      <c r="F29" s="80"/>
      <c r="G29" s="80"/>
      <c r="H29" s="80"/>
      <c r="I29" s="80"/>
      <c r="J29" s="118"/>
      <c r="K29" s="137">
        <f t="shared" si="9"/>
        <v>0</v>
      </c>
      <c r="L29" s="80"/>
      <c r="M29" s="80"/>
      <c r="N29" s="80"/>
      <c r="O29" s="80"/>
      <c r="P29" s="80"/>
      <c r="Q29" s="118"/>
      <c r="R29" s="137">
        <f t="shared" si="10"/>
        <v>0</v>
      </c>
      <c r="S29" s="115">
        <f t="shared" si="11"/>
        <v>0</v>
      </c>
      <c r="T29" s="115">
        <f t="shared" si="12"/>
        <v>0</v>
      </c>
      <c r="U29" s="115">
        <f t="shared" si="13"/>
        <v>0</v>
      </c>
      <c r="V29" s="115">
        <f t="shared" si="14"/>
        <v>0</v>
      </c>
      <c r="W29" s="115">
        <f t="shared" si="15"/>
        <v>0</v>
      </c>
      <c r="X29" s="115">
        <f t="shared" si="16"/>
        <v>0</v>
      </c>
      <c r="Y29" s="137">
        <f t="shared" si="17"/>
        <v>0</v>
      </c>
      <c r="Z29" s="115">
        <f t="shared" si="18"/>
        <v>0</v>
      </c>
      <c r="AA29" s="115">
        <f t="shared" si="19"/>
        <v>0</v>
      </c>
      <c r="AB29" s="116">
        <f t="shared" si="20"/>
        <v>0</v>
      </c>
      <c r="AC29" s="115">
        <f t="shared" si="21"/>
        <v>0</v>
      </c>
      <c r="AD29" s="115">
        <f t="shared" si="22"/>
        <v>0</v>
      </c>
      <c r="AE29" s="117">
        <f t="shared" si="23"/>
        <v>0</v>
      </c>
      <c r="AF29" s="137">
        <f t="shared" si="24"/>
        <v>0</v>
      </c>
      <c r="AG29" s="80"/>
      <c r="AH29" s="80"/>
      <c r="AI29" s="80"/>
      <c r="AJ29" s="80"/>
      <c r="AK29" s="80"/>
      <c r="AL29" s="80"/>
      <c r="AM29" s="116">
        <f t="shared" si="25"/>
        <v>0</v>
      </c>
      <c r="AN29" s="80"/>
      <c r="AO29" s="80"/>
      <c r="AP29" s="80"/>
      <c r="AQ29" s="80"/>
      <c r="AR29" s="80"/>
      <c r="AS29" s="118"/>
      <c r="AT29" s="137">
        <f t="shared" si="26"/>
        <v>0</v>
      </c>
      <c r="AU29" s="80"/>
      <c r="AV29" s="80"/>
      <c r="AW29" s="80"/>
      <c r="AX29" s="80"/>
      <c r="AY29" s="80"/>
      <c r="AZ29" s="118"/>
      <c r="BA29" s="137">
        <f t="shared" si="27"/>
        <v>0</v>
      </c>
      <c r="BB29" s="115">
        <f t="shared" si="28"/>
        <v>0</v>
      </c>
      <c r="BC29" s="115">
        <f t="shared" si="29"/>
        <v>0</v>
      </c>
      <c r="BD29" s="116">
        <f t="shared" si="30"/>
        <v>0</v>
      </c>
      <c r="BE29" s="115">
        <f t="shared" si="31"/>
        <v>0</v>
      </c>
      <c r="BF29" s="115">
        <f t="shared" si="32"/>
        <v>0</v>
      </c>
      <c r="BG29" s="117">
        <f t="shared" si="33"/>
        <v>0</v>
      </c>
    </row>
    <row r="30" spans="1:59" hidden="1" x14ac:dyDescent="0.2">
      <c r="A30" s="113"/>
      <c r="B30" s="145"/>
      <c r="C30" s="138"/>
      <c r="D30" s="137">
        <f t="shared" si="8"/>
        <v>0</v>
      </c>
      <c r="E30" s="139"/>
      <c r="F30" s="80"/>
      <c r="G30" s="80"/>
      <c r="H30" s="80"/>
      <c r="I30" s="80"/>
      <c r="J30" s="118"/>
      <c r="K30" s="137">
        <f t="shared" si="9"/>
        <v>0</v>
      </c>
      <c r="L30" s="80"/>
      <c r="M30" s="80"/>
      <c r="N30" s="80"/>
      <c r="O30" s="80"/>
      <c r="P30" s="80"/>
      <c r="Q30" s="118"/>
      <c r="R30" s="137">
        <f t="shared" si="10"/>
        <v>0</v>
      </c>
      <c r="S30" s="115">
        <f t="shared" si="11"/>
        <v>0</v>
      </c>
      <c r="T30" s="115">
        <f t="shared" si="12"/>
        <v>0</v>
      </c>
      <c r="U30" s="115">
        <f t="shared" si="13"/>
        <v>0</v>
      </c>
      <c r="V30" s="115">
        <f t="shared" si="14"/>
        <v>0</v>
      </c>
      <c r="W30" s="115">
        <f t="shared" si="15"/>
        <v>0</v>
      </c>
      <c r="X30" s="115">
        <f t="shared" si="16"/>
        <v>0</v>
      </c>
      <c r="Y30" s="137">
        <f t="shared" si="17"/>
        <v>0</v>
      </c>
      <c r="Z30" s="115">
        <f t="shared" si="18"/>
        <v>0</v>
      </c>
      <c r="AA30" s="115">
        <f t="shared" si="19"/>
        <v>0</v>
      </c>
      <c r="AB30" s="116">
        <f t="shared" si="20"/>
        <v>0</v>
      </c>
      <c r="AC30" s="115">
        <f t="shared" si="21"/>
        <v>0</v>
      </c>
      <c r="AD30" s="115">
        <f t="shared" si="22"/>
        <v>0</v>
      </c>
      <c r="AE30" s="117">
        <f t="shared" si="23"/>
        <v>0</v>
      </c>
      <c r="AF30" s="137">
        <f t="shared" si="24"/>
        <v>0</v>
      </c>
      <c r="AG30" s="80"/>
      <c r="AH30" s="80"/>
      <c r="AI30" s="80"/>
      <c r="AJ30" s="80"/>
      <c r="AK30" s="80"/>
      <c r="AL30" s="80"/>
      <c r="AM30" s="116">
        <f t="shared" si="25"/>
        <v>0</v>
      </c>
      <c r="AN30" s="80"/>
      <c r="AO30" s="80"/>
      <c r="AP30" s="80"/>
      <c r="AQ30" s="80"/>
      <c r="AR30" s="80"/>
      <c r="AS30" s="118"/>
      <c r="AT30" s="137">
        <f t="shared" si="26"/>
        <v>0</v>
      </c>
      <c r="AU30" s="80"/>
      <c r="AV30" s="80"/>
      <c r="AW30" s="80"/>
      <c r="AX30" s="80"/>
      <c r="AY30" s="80"/>
      <c r="AZ30" s="118"/>
      <c r="BA30" s="137">
        <f t="shared" si="27"/>
        <v>0</v>
      </c>
      <c r="BB30" s="115">
        <f t="shared" si="28"/>
        <v>0</v>
      </c>
      <c r="BC30" s="115">
        <f t="shared" si="29"/>
        <v>0</v>
      </c>
      <c r="BD30" s="116">
        <f t="shared" si="30"/>
        <v>0</v>
      </c>
      <c r="BE30" s="115">
        <f t="shared" si="31"/>
        <v>0</v>
      </c>
      <c r="BF30" s="115">
        <f t="shared" si="32"/>
        <v>0</v>
      </c>
      <c r="BG30" s="117">
        <f t="shared" si="33"/>
        <v>0</v>
      </c>
    </row>
    <row r="31" spans="1:59" hidden="1" x14ac:dyDescent="0.2">
      <c r="A31" s="113"/>
      <c r="B31" s="145"/>
      <c r="C31" s="138"/>
      <c r="D31" s="137">
        <f t="shared" si="8"/>
        <v>0</v>
      </c>
      <c r="E31" s="139"/>
      <c r="F31" s="80"/>
      <c r="G31" s="80"/>
      <c r="H31" s="80"/>
      <c r="I31" s="80"/>
      <c r="J31" s="118"/>
      <c r="K31" s="137">
        <f t="shared" si="9"/>
        <v>0</v>
      </c>
      <c r="L31" s="80"/>
      <c r="M31" s="80"/>
      <c r="N31" s="80"/>
      <c r="O31" s="80"/>
      <c r="P31" s="80"/>
      <c r="Q31" s="118"/>
      <c r="R31" s="137">
        <f t="shared" si="10"/>
        <v>0</v>
      </c>
      <c r="S31" s="115">
        <f t="shared" si="11"/>
        <v>0</v>
      </c>
      <c r="T31" s="115">
        <f t="shared" si="12"/>
        <v>0</v>
      </c>
      <c r="U31" s="115">
        <f t="shared" si="13"/>
        <v>0</v>
      </c>
      <c r="V31" s="115">
        <f t="shared" si="14"/>
        <v>0</v>
      </c>
      <c r="W31" s="115">
        <f t="shared" si="15"/>
        <v>0</v>
      </c>
      <c r="X31" s="115">
        <f t="shared" si="16"/>
        <v>0</v>
      </c>
      <c r="Y31" s="137">
        <f t="shared" si="17"/>
        <v>0</v>
      </c>
      <c r="Z31" s="115">
        <f t="shared" si="18"/>
        <v>0</v>
      </c>
      <c r="AA31" s="115">
        <f t="shared" si="19"/>
        <v>0</v>
      </c>
      <c r="AB31" s="116">
        <f t="shared" si="20"/>
        <v>0</v>
      </c>
      <c r="AC31" s="115">
        <f t="shared" si="21"/>
        <v>0</v>
      </c>
      <c r="AD31" s="115">
        <f t="shared" si="22"/>
        <v>0</v>
      </c>
      <c r="AE31" s="117">
        <f t="shared" si="23"/>
        <v>0</v>
      </c>
      <c r="AF31" s="137">
        <f t="shared" si="24"/>
        <v>0</v>
      </c>
      <c r="AG31" s="80"/>
      <c r="AH31" s="80"/>
      <c r="AI31" s="80"/>
      <c r="AJ31" s="80"/>
      <c r="AK31" s="80"/>
      <c r="AL31" s="80"/>
      <c r="AM31" s="116">
        <f t="shared" si="25"/>
        <v>0</v>
      </c>
      <c r="AN31" s="80"/>
      <c r="AO31" s="80"/>
      <c r="AP31" s="80"/>
      <c r="AQ31" s="80"/>
      <c r="AR31" s="80"/>
      <c r="AS31" s="118"/>
      <c r="AT31" s="137">
        <f t="shared" si="26"/>
        <v>0</v>
      </c>
      <c r="AU31" s="80"/>
      <c r="AV31" s="80"/>
      <c r="AW31" s="80"/>
      <c r="AX31" s="80"/>
      <c r="AY31" s="80"/>
      <c r="AZ31" s="118"/>
      <c r="BA31" s="137">
        <f t="shared" si="27"/>
        <v>0</v>
      </c>
      <c r="BB31" s="115">
        <f t="shared" si="28"/>
        <v>0</v>
      </c>
      <c r="BC31" s="115">
        <f t="shared" si="29"/>
        <v>0</v>
      </c>
      <c r="BD31" s="116">
        <f t="shared" si="30"/>
        <v>0</v>
      </c>
      <c r="BE31" s="115">
        <f t="shared" si="31"/>
        <v>0</v>
      </c>
      <c r="BF31" s="115">
        <f t="shared" si="32"/>
        <v>0</v>
      </c>
      <c r="BG31" s="117">
        <f t="shared" si="33"/>
        <v>0</v>
      </c>
    </row>
    <row r="32" spans="1:59" hidden="1" x14ac:dyDescent="0.2">
      <c r="A32" s="113"/>
      <c r="B32" s="145"/>
      <c r="C32" s="138"/>
      <c r="D32" s="137">
        <f t="shared" si="8"/>
        <v>0</v>
      </c>
      <c r="E32" s="139"/>
      <c r="F32" s="80"/>
      <c r="G32" s="80"/>
      <c r="H32" s="80"/>
      <c r="I32" s="80"/>
      <c r="J32" s="118"/>
      <c r="K32" s="137">
        <f t="shared" si="9"/>
        <v>0</v>
      </c>
      <c r="L32" s="80"/>
      <c r="M32" s="80"/>
      <c r="N32" s="80"/>
      <c r="O32" s="80"/>
      <c r="P32" s="80"/>
      <c r="Q32" s="118"/>
      <c r="R32" s="137">
        <f t="shared" si="10"/>
        <v>0</v>
      </c>
      <c r="S32" s="115">
        <f t="shared" si="11"/>
        <v>0</v>
      </c>
      <c r="T32" s="115">
        <f t="shared" si="12"/>
        <v>0</v>
      </c>
      <c r="U32" s="115">
        <f t="shared" si="13"/>
        <v>0</v>
      </c>
      <c r="V32" s="115">
        <f t="shared" si="14"/>
        <v>0</v>
      </c>
      <c r="W32" s="115">
        <f t="shared" si="15"/>
        <v>0</v>
      </c>
      <c r="X32" s="115">
        <f t="shared" si="16"/>
        <v>0</v>
      </c>
      <c r="Y32" s="137">
        <f t="shared" si="17"/>
        <v>0</v>
      </c>
      <c r="Z32" s="115">
        <f t="shared" si="18"/>
        <v>0</v>
      </c>
      <c r="AA32" s="115">
        <f t="shared" si="19"/>
        <v>0</v>
      </c>
      <c r="AB32" s="116">
        <f t="shared" si="20"/>
        <v>0</v>
      </c>
      <c r="AC32" s="115">
        <f t="shared" si="21"/>
        <v>0</v>
      </c>
      <c r="AD32" s="115">
        <f t="shared" si="22"/>
        <v>0</v>
      </c>
      <c r="AE32" s="117">
        <f t="shared" si="23"/>
        <v>0</v>
      </c>
      <c r="AF32" s="137">
        <f t="shared" si="24"/>
        <v>0</v>
      </c>
      <c r="AG32" s="80"/>
      <c r="AH32" s="80"/>
      <c r="AI32" s="80"/>
      <c r="AJ32" s="80"/>
      <c r="AK32" s="80"/>
      <c r="AL32" s="80"/>
      <c r="AM32" s="116">
        <f t="shared" si="25"/>
        <v>0</v>
      </c>
      <c r="AN32" s="80"/>
      <c r="AO32" s="80"/>
      <c r="AP32" s="80"/>
      <c r="AQ32" s="80"/>
      <c r="AR32" s="80"/>
      <c r="AS32" s="118"/>
      <c r="AT32" s="137">
        <f t="shared" si="26"/>
        <v>0</v>
      </c>
      <c r="AU32" s="80"/>
      <c r="AV32" s="80"/>
      <c r="AW32" s="80"/>
      <c r="AX32" s="80"/>
      <c r="AY32" s="80"/>
      <c r="AZ32" s="118"/>
      <c r="BA32" s="137">
        <f t="shared" si="27"/>
        <v>0</v>
      </c>
      <c r="BB32" s="115">
        <f t="shared" si="28"/>
        <v>0</v>
      </c>
      <c r="BC32" s="115">
        <f t="shared" si="29"/>
        <v>0</v>
      </c>
      <c r="BD32" s="116">
        <f t="shared" si="30"/>
        <v>0</v>
      </c>
      <c r="BE32" s="115">
        <f t="shared" si="31"/>
        <v>0</v>
      </c>
      <c r="BF32" s="115">
        <f t="shared" si="32"/>
        <v>0</v>
      </c>
      <c r="BG32" s="117">
        <f t="shared" si="33"/>
        <v>0</v>
      </c>
    </row>
    <row r="33" spans="1:59" hidden="1" x14ac:dyDescent="0.2">
      <c r="A33" s="113"/>
      <c r="B33" s="145"/>
      <c r="C33" s="138"/>
      <c r="D33" s="137">
        <f t="shared" si="8"/>
        <v>0</v>
      </c>
      <c r="E33" s="139"/>
      <c r="F33" s="80"/>
      <c r="G33" s="80"/>
      <c r="H33" s="80"/>
      <c r="I33" s="80"/>
      <c r="J33" s="118"/>
      <c r="K33" s="137">
        <f t="shared" si="9"/>
        <v>0</v>
      </c>
      <c r="L33" s="80"/>
      <c r="M33" s="80"/>
      <c r="N33" s="80"/>
      <c r="O33" s="80"/>
      <c r="P33" s="80"/>
      <c r="Q33" s="118"/>
      <c r="R33" s="137">
        <f t="shared" si="10"/>
        <v>0</v>
      </c>
      <c r="S33" s="115">
        <f t="shared" si="11"/>
        <v>0</v>
      </c>
      <c r="T33" s="115">
        <f t="shared" si="12"/>
        <v>0</v>
      </c>
      <c r="U33" s="115">
        <f t="shared" si="13"/>
        <v>0</v>
      </c>
      <c r="V33" s="115">
        <f t="shared" si="14"/>
        <v>0</v>
      </c>
      <c r="W33" s="115">
        <f t="shared" si="15"/>
        <v>0</v>
      </c>
      <c r="X33" s="115">
        <f t="shared" si="16"/>
        <v>0</v>
      </c>
      <c r="Y33" s="137">
        <f t="shared" si="17"/>
        <v>0</v>
      </c>
      <c r="Z33" s="115">
        <f t="shared" si="18"/>
        <v>0</v>
      </c>
      <c r="AA33" s="115">
        <f t="shared" si="19"/>
        <v>0</v>
      </c>
      <c r="AB33" s="116">
        <f t="shared" si="20"/>
        <v>0</v>
      </c>
      <c r="AC33" s="115">
        <f t="shared" si="21"/>
        <v>0</v>
      </c>
      <c r="AD33" s="115">
        <f t="shared" si="22"/>
        <v>0</v>
      </c>
      <c r="AE33" s="117">
        <f t="shared" si="23"/>
        <v>0</v>
      </c>
      <c r="AF33" s="137">
        <f t="shared" si="24"/>
        <v>0</v>
      </c>
      <c r="AG33" s="80"/>
      <c r="AH33" s="80"/>
      <c r="AI33" s="80"/>
      <c r="AJ33" s="80"/>
      <c r="AK33" s="80"/>
      <c r="AL33" s="80"/>
      <c r="AM33" s="116">
        <f t="shared" si="25"/>
        <v>0</v>
      </c>
      <c r="AN33" s="80"/>
      <c r="AO33" s="80"/>
      <c r="AP33" s="80"/>
      <c r="AQ33" s="80"/>
      <c r="AR33" s="80"/>
      <c r="AS33" s="118"/>
      <c r="AT33" s="137">
        <f t="shared" si="26"/>
        <v>0</v>
      </c>
      <c r="AU33" s="80"/>
      <c r="AV33" s="80"/>
      <c r="AW33" s="80"/>
      <c r="AX33" s="80"/>
      <c r="AY33" s="80"/>
      <c r="AZ33" s="118"/>
      <c r="BA33" s="137">
        <f t="shared" si="27"/>
        <v>0</v>
      </c>
      <c r="BB33" s="115">
        <f t="shared" si="28"/>
        <v>0</v>
      </c>
      <c r="BC33" s="115">
        <f t="shared" si="29"/>
        <v>0</v>
      </c>
      <c r="BD33" s="116">
        <f t="shared" si="30"/>
        <v>0</v>
      </c>
      <c r="BE33" s="115">
        <f t="shared" si="31"/>
        <v>0</v>
      </c>
      <c r="BF33" s="115">
        <f t="shared" si="32"/>
        <v>0</v>
      </c>
      <c r="BG33" s="117">
        <f t="shared" si="33"/>
        <v>0</v>
      </c>
    </row>
    <row r="34" spans="1:59" hidden="1" x14ac:dyDescent="0.2">
      <c r="A34" s="113"/>
      <c r="B34" s="145"/>
      <c r="C34" s="138"/>
      <c r="D34" s="137">
        <f t="shared" si="8"/>
        <v>0</v>
      </c>
      <c r="E34" s="139"/>
      <c r="F34" s="80"/>
      <c r="G34" s="80"/>
      <c r="H34" s="80"/>
      <c r="I34" s="80"/>
      <c r="J34" s="118"/>
      <c r="K34" s="137">
        <f t="shared" si="9"/>
        <v>0</v>
      </c>
      <c r="L34" s="80"/>
      <c r="M34" s="80"/>
      <c r="N34" s="80"/>
      <c r="O34" s="80"/>
      <c r="P34" s="80"/>
      <c r="Q34" s="118"/>
      <c r="R34" s="137">
        <f t="shared" si="10"/>
        <v>0</v>
      </c>
      <c r="S34" s="115">
        <f t="shared" si="11"/>
        <v>0</v>
      </c>
      <c r="T34" s="115">
        <f t="shared" si="12"/>
        <v>0</v>
      </c>
      <c r="U34" s="115">
        <f t="shared" si="13"/>
        <v>0</v>
      </c>
      <c r="V34" s="115">
        <f t="shared" si="14"/>
        <v>0</v>
      </c>
      <c r="W34" s="115">
        <f t="shared" si="15"/>
        <v>0</v>
      </c>
      <c r="X34" s="115">
        <f t="shared" si="16"/>
        <v>0</v>
      </c>
      <c r="Y34" s="137">
        <f t="shared" si="17"/>
        <v>0</v>
      </c>
      <c r="Z34" s="115">
        <f t="shared" si="18"/>
        <v>0</v>
      </c>
      <c r="AA34" s="115">
        <f t="shared" si="19"/>
        <v>0</v>
      </c>
      <c r="AB34" s="116">
        <f t="shared" si="20"/>
        <v>0</v>
      </c>
      <c r="AC34" s="115">
        <f t="shared" si="21"/>
        <v>0</v>
      </c>
      <c r="AD34" s="115">
        <f t="shared" si="22"/>
        <v>0</v>
      </c>
      <c r="AE34" s="117">
        <f t="shared" si="23"/>
        <v>0</v>
      </c>
      <c r="AF34" s="137">
        <f t="shared" si="24"/>
        <v>0</v>
      </c>
      <c r="AG34" s="80"/>
      <c r="AH34" s="80"/>
      <c r="AI34" s="80"/>
      <c r="AJ34" s="80"/>
      <c r="AK34" s="80"/>
      <c r="AL34" s="80"/>
      <c r="AM34" s="116">
        <f t="shared" si="25"/>
        <v>0</v>
      </c>
      <c r="AN34" s="80"/>
      <c r="AO34" s="80"/>
      <c r="AP34" s="80"/>
      <c r="AQ34" s="80"/>
      <c r="AR34" s="80"/>
      <c r="AS34" s="118"/>
      <c r="AT34" s="137">
        <f t="shared" si="26"/>
        <v>0</v>
      </c>
      <c r="AU34" s="80"/>
      <c r="AV34" s="80"/>
      <c r="AW34" s="80"/>
      <c r="AX34" s="80"/>
      <c r="AY34" s="80"/>
      <c r="AZ34" s="118"/>
      <c r="BA34" s="137">
        <f t="shared" si="27"/>
        <v>0</v>
      </c>
      <c r="BB34" s="115">
        <f t="shared" si="28"/>
        <v>0</v>
      </c>
      <c r="BC34" s="115">
        <f t="shared" si="29"/>
        <v>0</v>
      </c>
      <c r="BD34" s="116">
        <f t="shared" si="30"/>
        <v>0</v>
      </c>
      <c r="BE34" s="115">
        <f t="shared" si="31"/>
        <v>0</v>
      </c>
      <c r="BF34" s="115">
        <f t="shared" si="32"/>
        <v>0</v>
      </c>
      <c r="BG34" s="117">
        <f t="shared" si="33"/>
        <v>0</v>
      </c>
    </row>
    <row r="35" spans="1:59" hidden="1" x14ac:dyDescent="0.2">
      <c r="A35" s="113"/>
      <c r="B35" s="145"/>
      <c r="C35" s="138"/>
      <c r="D35" s="137">
        <f t="shared" si="8"/>
        <v>0</v>
      </c>
      <c r="E35" s="139"/>
      <c r="F35" s="80"/>
      <c r="G35" s="80"/>
      <c r="H35" s="80"/>
      <c r="I35" s="80"/>
      <c r="J35" s="118"/>
      <c r="K35" s="137">
        <f t="shared" si="9"/>
        <v>0</v>
      </c>
      <c r="L35" s="80"/>
      <c r="M35" s="80"/>
      <c r="N35" s="80"/>
      <c r="O35" s="80"/>
      <c r="P35" s="80"/>
      <c r="Q35" s="118"/>
      <c r="R35" s="137">
        <f t="shared" si="10"/>
        <v>0</v>
      </c>
      <c r="S35" s="115">
        <f t="shared" si="11"/>
        <v>0</v>
      </c>
      <c r="T35" s="115">
        <f t="shared" si="12"/>
        <v>0</v>
      </c>
      <c r="U35" s="115">
        <f t="shared" si="13"/>
        <v>0</v>
      </c>
      <c r="V35" s="115">
        <f t="shared" si="14"/>
        <v>0</v>
      </c>
      <c r="W35" s="115">
        <f t="shared" si="15"/>
        <v>0</v>
      </c>
      <c r="X35" s="115">
        <f t="shared" si="16"/>
        <v>0</v>
      </c>
      <c r="Y35" s="137">
        <f t="shared" si="17"/>
        <v>0</v>
      </c>
      <c r="Z35" s="115">
        <f t="shared" si="18"/>
        <v>0</v>
      </c>
      <c r="AA35" s="115">
        <f t="shared" si="19"/>
        <v>0</v>
      </c>
      <c r="AB35" s="116">
        <f t="shared" si="20"/>
        <v>0</v>
      </c>
      <c r="AC35" s="115">
        <f t="shared" si="21"/>
        <v>0</v>
      </c>
      <c r="AD35" s="115">
        <f t="shared" si="22"/>
        <v>0</v>
      </c>
      <c r="AE35" s="117">
        <f t="shared" si="23"/>
        <v>0</v>
      </c>
      <c r="AF35" s="137">
        <f t="shared" si="24"/>
        <v>0</v>
      </c>
      <c r="AG35" s="80"/>
      <c r="AH35" s="80"/>
      <c r="AI35" s="80"/>
      <c r="AJ35" s="80"/>
      <c r="AK35" s="80"/>
      <c r="AL35" s="80"/>
      <c r="AM35" s="116">
        <f t="shared" si="25"/>
        <v>0</v>
      </c>
      <c r="AN35" s="80"/>
      <c r="AO35" s="80"/>
      <c r="AP35" s="80"/>
      <c r="AQ35" s="80"/>
      <c r="AR35" s="80"/>
      <c r="AS35" s="118"/>
      <c r="AT35" s="137">
        <f t="shared" si="26"/>
        <v>0</v>
      </c>
      <c r="AU35" s="80"/>
      <c r="AV35" s="80"/>
      <c r="AW35" s="80"/>
      <c r="AX35" s="80"/>
      <c r="AY35" s="80"/>
      <c r="AZ35" s="118"/>
      <c r="BA35" s="137">
        <f t="shared" si="27"/>
        <v>0</v>
      </c>
      <c r="BB35" s="115">
        <f t="shared" si="28"/>
        <v>0</v>
      </c>
      <c r="BC35" s="115">
        <f t="shared" si="29"/>
        <v>0</v>
      </c>
      <c r="BD35" s="116">
        <f t="shared" si="30"/>
        <v>0</v>
      </c>
      <c r="BE35" s="115">
        <f t="shared" si="31"/>
        <v>0</v>
      </c>
      <c r="BF35" s="115">
        <f t="shared" si="32"/>
        <v>0</v>
      </c>
      <c r="BG35" s="117">
        <f t="shared" si="33"/>
        <v>0</v>
      </c>
    </row>
    <row r="36" spans="1:59" hidden="1" x14ac:dyDescent="0.2">
      <c r="A36" s="113"/>
      <c r="B36" s="145"/>
      <c r="C36" s="138"/>
      <c r="D36" s="137">
        <f t="shared" si="8"/>
        <v>0</v>
      </c>
      <c r="E36" s="139"/>
      <c r="F36" s="80"/>
      <c r="G36" s="80"/>
      <c r="H36" s="80"/>
      <c r="I36" s="80"/>
      <c r="J36" s="118"/>
      <c r="K36" s="137">
        <f t="shared" si="9"/>
        <v>0</v>
      </c>
      <c r="L36" s="80"/>
      <c r="M36" s="80"/>
      <c r="N36" s="80"/>
      <c r="O36" s="80"/>
      <c r="P36" s="80"/>
      <c r="Q36" s="118"/>
      <c r="R36" s="137">
        <f t="shared" si="10"/>
        <v>0</v>
      </c>
      <c r="S36" s="115">
        <f t="shared" si="11"/>
        <v>0</v>
      </c>
      <c r="T36" s="115">
        <f t="shared" si="12"/>
        <v>0</v>
      </c>
      <c r="U36" s="115">
        <f t="shared" si="13"/>
        <v>0</v>
      </c>
      <c r="V36" s="115">
        <f t="shared" si="14"/>
        <v>0</v>
      </c>
      <c r="W36" s="115">
        <f t="shared" si="15"/>
        <v>0</v>
      </c>
      <c r="X36" s="115">
        <f t="shared" si="16"/>
        <v>0</v>
      </c>
      <c r="Y36" s="137">
        <f t="shared" si="17"/>
        <v>0</v>
      </c>
      <c r="Z36" s="115">
        <f t="shared" si="18"/>
        <v>0</v>
      </c>
      <c r="AA36" s="115">
        <f t="shared" si="19"/>
        <v>0</v>
      </c>
      <c r="AB36" s="116">
        <f t="shared" si="20"/>
        <v>0</v>
      </c>
      <c r="AC36" s="115">
        <f t="shared" si="21"/>
        <v>0</v>
      </c>
      <c r="AD36" s="115">
        <f t="shared" si="22"/>
        <v>0</v>
      </c>
      <c r="AE36" s="117">
        <f t="shared" si="23"/>
        <v>0</v>
      </c>
      <c r="AF36" s="137">
        <f t="shared" si="24"/>
        <v>0</v>
      </c>
      <c r="AG36" s="80"/>
      <c r="AH36" s="80"/>
      <c r="AI36" s="80"/>
      <c r="AJ36" s="80"/>
      <c r="AK36" s="80"/>
      <c r="AL36" s="80"/>
      <c r="AM36" s="116">
        <f t="shared" si="25"/>
        <v>0</v>
      </c>
      <c r="AN36" s="80"/>
      <c r="AO36" s="80"/>
      <c r="AP36" s="80"/>
      <c r="AQ36" s="80"/>
      <c r="AR36" s="80"/>
      <c r="AS36" s="118"/>
      <c r="AT36" s="137">
        <f t="shared" si="26"/>
        <v>0</v>
      </c>
      <c r="AU36" s="80"/>
      <c r="AV36" s="80"/>
      <c r="AW36" s="80"/>
      <c r="AX36" s="80"/>
      <c r="AY36" s="80"/>
      <c r="AZ36" s="118"/>
      <c r="BA36" s="137">
        <f t="shared" si="27"/>
        <v>0</v>
      </c>
      <c r="BB36" s="115">
        <f t="shared" si="28"/>
        <v>0</v>
      </c>
      <c r="BC36" s="115">
        <f t="shared" si="29"/>
        <v>0</v>
      </c>
      <c r="BD36" s="116">
        <f t="shared" si="30"/>
        <v>0</v>
      </c>
      <c r="BE36" s="115">
        <f t="shared" si="31"/>
        <v>0</v>
      </c>
      <c r="BF36" s="115">
        <f t="shared" si="32"/>
        <v>0</v>
      </c>
      <c r="BG36" s="117">
        <f t="shared" si="33"/>
        <v>0</v>
      </c>
    </row>
    <row r="37" spans="1:59" hidden="1" x14ac:dyDescent="0.2">
      <c r="A37" s="113"/>
      <c r="B37" s="145"/>
      <c r="C37" s="138"/>
      <c r="D37" s="137">
        <f t="shared" si="8"/>
        <v>0</v>
      </c>
      <c r="E37" s="139"/>
      <c r="F37" s="80"/>
      <c r="G37" s="80"/>
      <c r="H37" s="80"/>
      <c r="I37" s="80"/>
      <c r="J37" s="118"/>
      <c r="K37" s="137">
        <f t="shared" si="9"/>
        <v>0</v>
      </c>
      <c r="L37" s="80"/>
      <c r="M37" s="80"/>
      <c r="N37" s="80"/>
      <c r="O37" s="80"/>
      <c r="P37" s="80"/>
      <c r="Q37" s="118"/>
      <c r="R37" s="137">
        <f t="shared" si="10"/>
        <v>0</v>
      </c>
      <c r="S37" s="115">
        <f t="shared" si="11"/>
        <v>0</v>
      </c>
      <c r="T37" s="115">
        <f t="shared" si="12"/>
        <v>0</v>
      </c>
      <c r="U37" s="115">
        <f t="shared" si="13"/>
        <v>0</v>
      </c>
      <c r="V37" s="115">
        <f t="shared" si="14"/>
        <v>0</v>
      </c>
      <c r="W37" s="115">
        <f t="shared" si="15"/>
        <v>0</v>
      </c>
      <c r="X37" s="115">
        <f t="shared" si="16"/>
        <v>0</v>
      </c>
      <c r="Y37" s="137">
        <f t="shared" si="17"/>
        <v>0</v>
      </c>
      <c r="Z37" s="115">
        <f t="shared" si="18"/>
        <v>0</v>
      </c>
      <c r="AA37" s="115">
        <f t="shared" si="19"/>
        <v>0</v>
      </c>
      <c r="AB37" s="116">
        <f t="shared" si="20"/>
        <v>0</v>
      </c>
      <c r="AC37" s="115">
        <f t="shared" si="21"/>
        <v>0</v>
      </c>
      <c r="AD37" s="115">
        <f t="shared" si="22"/>
        <v>0</v>
      </c>
      <c r="AE37" s="117">
        <f t="shared" si="23"/>
        <v>0</v>
      </c>
      <c r="AF37" s="137">
        <f t="shared" si="24"/>
        <v>0</v>
      </c>
      <c r="AG37" s="80"/>
      <c r="AH37" s="80"/>
      <c r="AI37" s="80"/>
      <c r="AJ37" s="80"/>
      <c r="AK37" s="80"/>
      <c r="AL37" s="80"/>
      <c r="AM37" s="116">
        <f t="shared" si="25"/>
        <v>0</v>
      </c>
      <c r="AN37" s="80"/>
      <c r="AO37" s="80"/>
      <c r="AP37" s="80"/>
      <c r="AQ37" s="80"/>
      <c r="AR37" s="80"/>
      <c r="AS37" s="118"/>
      <c r="AT37" s="137">
        <f t="shared" si="26"/>
        <v>0</v>
      </c>
      <c r="AU37" s="80"/>
      <c r="AV37" s="80"/>
      <c r="AW37" s="80"/>
      <c r="AX37" s="80"/>
      <c r="AY37" s="80"/>
      <c r="AZ37" s="118"/>
      <c r="BA37" s="137">
        <f t="shared" si="27"/>
        <v>0</v>
      </c>
      <c r="BB37" s="115">
        <f t="shared" si="28"/>
        <v>0</v>
      </c>
      <c r="BC37" s="115">
        <f t="shared" si="29"/>
        <v>0</v>
      </c>
      <c r="BD37" s="116">
        <f t="shared" si="30"/>
        <v>0</v>
      </c>
      <c r="BE37" s="115">
        <f t="shared" si="31"/>
        <v>0</v>
      </c>
      <c r="BF37" s="115">
        <f t="shared" si="32"/>
        <v>0</v>
      </c>
      <c r="BG37" s="117">
        <f t="shared" si="33"/>
        <v>0</v>
      </c>
    </row>
    <row r="38" spans="1:59" hidden="1" x14ac:dyDescent="0.2">
      <c r="A38" s="113"/>
      <c r="B38" s="145"/>
      <c r="C38" s="138"/>
      <c r="D38" s="137">
        <f t="shared" si="8"/>
        <v>0</v>
      </c>
      <c r="E38" s="139"/>
      <c r="F38" s="80"/>
      <c r="G38" s="80"/>
      <c r="H38" s="80"/>
      <c r="I38" s="80"/>
      <c r="J38" s="118"/>
      <c r="K38" s="137">
        <f t="shared" si="9"/>
        <v>0</v>
      </c>
      <c r="L38" s="80"/>
      <c r="M38" s="80"/>
      <c r="N38" s="80"/>
      <c r="O38" s="80"/>
      <c r="P38" s="80"/>
      <c r="Q38" s="118"/>
      <c r="R38" s="137">
        <f t="shared" si="10"/>
        <v>0</v>
      </c>
      <c r="S38" s="115">
        <f t="shared" si="11"/>
        <v>0</v>
      </c>
      <c r="T38" s="115">
        <f t="shared" si="12"/>
        <v>0</v>
      </c>
      <c r="U38" s="115">
        <f t="shared" si="13"/>
        <v>0</v>
      </c>
      <c r="V38" s="115">
        <f t="shared" si="14"/>
        <v>0</v>
      </c>
      <c r="W38" s="115">
        <f t="shared" si="15"/>
        <v>0</v>
      </c>
      <c r="X38" s="115">
        <f t="shared" si="16"/>
        <v>0</v>
      </c>
      <c r="Y38" s="137">
        <f t="shared" si="17"/>
        <v>0</v>
      </c>
      <c r="Z38" s="115">
        <f t="shared" si="18"/>
        <v>0</v>
      </c>
      <c r="AA38" s="115">
        <f t="shared" si="19"/>
        <v>0</v>
      </c>
      <c r="AB38" s="116">
        <f t="shared" si="20"/>
        <v>0</v>
      </c>
      <c r="AC38" s="115">
        <f t="shared" si="21"/>
        <v>0</v>
      </c>
      <c r="AD38" s="115">
        <f t="shared" si="22"/>
        <v>0</v>
      </c>
      <c r="AE38" s="117">
        <f t="shared" si="23"/>
        <v>0</v>
      </c>
      <c r="AF38" s="137">
        <f t="shared" si="24"/>
        <v>0</v>
      </c>
      <c r="AG38" s="80"/>
      <c r="AH38" s="80"/>
      <c r="AI38" s="80"/>
      <c r="AJ38" s="80"/>
      <c r="AK38" s="80"/>
      <c r="AL38" s="80"/>
      <c r="AM38" s="116">
        <f t="shared" si="25"/>
        <v>0</v>
      </c>
      <c r="AN38" s="80"/>
      <c r="AO38" s="80"/>
      <c r="AP38" s="80"/>
      <c r="AQ38" s="80"/>
      <c r="AR38" s="80"/>
      <c r="AS38" s="118"/>
      <c r="AT38" s="137">
        <f t="shared" si="26"/>
        <v>0</v>
      </c>
      <c r="AU38" s="80"/>
      <c r="AV38" s="80"/>
      <c r="AW38" s="80"/>
      <c r="AX38" s="80"/>
      <c r="AY38" s="80"/>
      <c r="AZ38" s="118"/>
      <c r="BA38" s="137">
        <f t="shared" si="27"/>
        <v>0</v>
      </c>
      <c r="BB38" s="115">
        <f t="shared" si="28"/>
        <v>0</v>
      </c>
      <c r="BC38" s="115">
        <f t="shared" si="29"/>
        <v>0</v>
      </c>
      <c r="BD38" s="116">
        <f t="shared" si="30"/>
        <v>0</v>
      </c>
      <c r="BE38" s="115">
        <f t="shared" si="31"/>
        <v>0</v>
      </c>
      <c r="BF38" s="115">
        <f t="shared" si="32"/>
        <v>0</v>
      </c>
      <c r="BG38" s="117">
        <f t="shared" si="33"/>
        <v>0</v>
      </c>
    </row>
    <row r="39" spans="1:59" hidden="1" x14ac:dyDescent="0.2">
      <c r="A39" s="113"/>
      <c r="B39" s="145"/>
      <c r="C39" s="138"/>
      <c r="D39" s="137">
        <f t="shared" si="8"/>
        <v>0</v>
      </c>
      <c r="E39" s="139"/>
      <c r="F39" s="80"/>
      <c r="G39" s="80"/>
      <c r="H39" s="80"/>
      <c r="I39" s="80"/>
      <c r="J39" s="118"/>
      <c r="K39" s="137">
        <f t="shared" si="9"/>
        <v>0</v>
      </c>
      <c r="L39" s="80"/>
      <c r="M39" s="80"/>
      <c r="N39" s="80"/>
      <c r="O39" s="80"/>
      <c r="P39" s="80"/>
      <c r="Q39" s="118"/>
      <c r="R39" s="137">
        <f t="shared" si="10"/>
        <v>0</v>
      </c>
      <c r="S39" s="115">
        <f t="shared" si="11"/>
        <v>0</v>
      </c>
      <c r="T39" s="115">
        <f t="shared" si="12"/>
        <v>0</v>
      </c>
      <c r="U39" s="115">
        <f t="shared" si="13"/>
        <v>0</v>
      </c>
      <c r="V39" s="115">
        <f t="shared" si="14"/>
        <v>0</v>
      </c>
      <c r="W39" s="115">
        <f t="shared" si="15"/>
        <v>0</v>
      </c>
      <c r="X39" s="115">
        <f t="shared" si="16"/>
        <v>0</v>
      </c>
      <c r="Y39" s="137">
        <f t="shared" si="17"/>
        <v>0</v>
      </c>
      <c r="Z39" s="115">
        <f t="shared" si="18"/>
        <v>0</v>
      </c>
      <c r="AA39" s="115">
        <f t="shared" si="19"/>
        <v>0</v>
      </c>
      <c r="AB39" s="116">
        <f t="shared" si="20"/>
        <v>0</v>
      </c>
      <c r="AC39" s="115">
        <f t="shared" si="21"/>
        <v>0</v>
      </c>
      <c r="AD39" s="115">
        <f t="shared" si="22"/>
        <v>0</v>
      </c>
      <c r="AE39" s="117">
        <f t="shared" si="23"/>
        <v>0</v>
      </c>
      <c r="AF39" s="137">
        <f t="shared" si="24"/>
        <v>0</v>
      </c>
      <c r="AG39" s="80"/>
      <c r="AH39" s="80"/>
      <c r="AI39" s="80"/>
      <c r="AJ39" s="80"/>
      <c r="AK39" s="80"/>
      <c r="AL39" s="80"/>
      <c r="AM39" s="116">
        <f t="shared" si="25"/>
        <v>0</v>
      </c>
      <c r="AN39" s="80"/>
      <c r="AO39" s="80"/>
      <c r="AP39" s="80"/>
      <c r="AQ39" s="80"/>
      <c r="AR39" s="80"/>
      <c r="AS39" s="118"/>
      <c r="AT39" s="137">
        <f t="shared" si="26"/>
        <v>0</v>
      </c>
      <c r="AU39" s="80"/>
      <c r="AV39" s="80"/>
      <c r="AW39" s="80"/>
      <c r="AX39" s="80"/>
      <c r="AY39" s="80"/>
      <c r="AZ39" s="118"/>
      <c r="BA39" s="137">
        <f t="shared" si="27"/>
        <v>0</v>
      </c>
      <c r="BB39" s="115">
        <f t="shared" si="28"/>
        <v>0</v>
      </c>
      <c r="BC39" s="115">
        <f t="shared" si="29"/>
        <v>0</v>
      </c>
      <c r="BD39" s="116">
        <f t="shared" si="30"/>
        <v>0</v>
      </c>
      <c r="BE39" s="115">
        <f t="shared" si="31"/>
        <v>0</v>
      </c>
      <c r="BF39" s="115">
        <f t="shared" si="32"/>
        <v>0</v>
      </c>
      <c r="BG39" s="117">
        <f t="shared" si="33"/>
        <v>0</v>
      </c>
    </row>
    <row r="40" spans="1:59" hidden="1" x14ac:dyDescent="0.2">
      <c r="A40" s="113"/>
      <c r="B40" s="145"/>
      <c r="C40" s="138"/>
      <c r="D40" s="137">
        <f t="shared" si="8"/>
        <v>0</v>
      </c>
      <c r="E40" s="139"/>
      <c r="F40" s="80"/>
      <c r="G40" s="80"/>
      <c r="H40" s="80"/>
      <c r="I40" s="80"/>
      <c r="J40" s="118"/>
      <c r="K40" s="137">
        <f t="shared" si="9"/>
        <v>0</v>
      </c>
      <c r="L40" s="80"/>
      <c r="M40" s="80"/>
      <c r="N40" s="80"/>
      <c r="O40" s="80"/>
      <c r="P40" s="80"/>
      <c r="Q40" s="118"/>
      <c r="R40" s="137">
        <f t="shared" si="10"/>
        <v>0</v>
      </c>
      <c r="S40" s="115">
        <f t="shared" si="11"/>
        <v>0</v>
      </c>
      <c r="T40" s="115">
        <f t="shared" si="12"/>
        <v>0</v>
      </c>
      <c r="U40" s="115">
        <f t="shared" si="13"/>
        <v>0</v>
      </c>
      <c r="V40" s="115">
        <f t="shared" si="14"/>
        <v>0</v>
      </c>
      <c r="W40" s="115">
        <f t="shared" si="15"/>
        <v>0</v>
      </c>
      <c r="X40" s="115">
        <f t="shared" si="16"/>
        <v>0</v>
      </c>
      <c r="Y40" s="137">
        <f t="shared" si="17"/>
        <v>0</v>
      </c>
      <c r="Z40" s="115">
        <f t="shared" si="18"/>
        <v>0</v>
      </c>
      <c r="AA40" s="115">
        <f t="shared" si="19"/>
        <v>0</v>
      </c>
      <c r="AB40" s="116">
        <f t="shared" si="20"/>
        <v>0</v>
      </c>
      <c r="AC40" s="115">
        <f t="shared" si="21"/>
        <v>0</v>
      </c>
      <c r="AD40" s="115">
        <f t="shared" si="22"/>
        <v>0</v>
      </c>
      <c r="AE40" s="117">
        <f t="shared" si="23"/>
        <v>0</v>
      </c>
      <c r="AF40" s="137">
        <f t="shared" si="24"/>
        <v>0</v>
      </c>
      <c r="AG40" s="80"/>
      <c r="AH40" s="80"/>
      <c r="AI40" s="80"/>
      <c r="AJ40" s="80"/>
      <c r="AK40" s="80"/>
      <c r="AL40" s="80"/>
      <c r="AM40" s="116">
        <f t="shared" si="25"/>
        <v>0</v>
      </c>
      <c r="AN40" s="80"/>
      <c r="AO40" s="80"/>
      <c r="AP40" s="80"/>
      <c r="AQ40" s="80"/>
      <c r="AR40" s="80"/>
      <c r="AS40" s="118"/>
      <c r="AT40" s="137">
        <f t="shared" si="26"/>
        <v>0</v>
      </c>
      <c r="AU40" s="80"/>
      <c r="AV40" s="80"/>
      <c r="AW40" s="80"/>
      <c r="AX40" s="80"/>
      <c r="AY40" s="80"/>
      <c r="AZ40" s="118"/>
      <c r="BA40" s="137">
        <f t="shared" si="27"/>
        <v>0</v>
      </c>
      <c r="BB40" s="115">
        <f t="shared" si="28"/>
        <v>0</v>
      </c>
      <c r="BC40" s="115">
        <f t="shared" si="29"/>
        <v>0</v>
      </c>
      <c r="BD40" s="116">
        <f t="shared" si="30"/>
        <v>0</v>
      </c>
      <c r="BE40" s="115">
        <f t="shared" si="31"/>
        <v>0</v>
      </c>
      <c r="BF40" s="115">
        <f t="shared" si="32"/>
        <v>0</v>
      </c>
      <c r="BG40" s="117">
        <f t="shared" si="33"/>
        <v>0</v>
      </c>
    </row>
    <row r="41" spans="1:59" hidden="1" x14ac:dyDescent="0.2">
      <c r="A41" s="113"/>
      <c r="B41" s="145"/>
      <c r="C41" s="138"/>
      <c r="D41" s="137">
        <f t="shared" si="8"/>
        <v>0</v>
      </c>
      <c r="E41" s="80"/>
      <c r="F41" s="80"/>
      <c r="G41" s="80"/>
      <c r="H41" s="80"/>
      <c r="I41" s="80"/>
      <c r="J41" s="118"/>
      <c r="K41" s="137">
        <f t="shared" si="9"/>
        <v>0</v>
      </c>
      <c r="L41" s="80"/>
      <c r="M41" s="80"/>
      <c r="N41" s="80"/>
      <c r="O41" s="80"/>
      <c r="P41" s="80"/>
      <c r="Q41" s="118"/>
      <c r="R41" s="137">
        <f t="shared" si="10"/>
        <v>0</v>
      </c>
      <c r="S41" s="115">
        <f t="shared" si="11"/>
        <v>0</v>
      </c>
      <c r="T41" s="115">
        <f t="shared" si="12"/>
        <v>0</v>
      </c>
      <c r="U41" s="115">
        <f t="shared" si="13"/>
        <v>0</v>
      </c>
      <c r="V41" s="115">
        <f t="shared" si="14"/>
        <v>0</v>
      </c>
      <c r="W41" s="115">
        <f t="shared" si="15"/>
        <v>0</v>
      </c>
      <c r="X41" s="115">
        <f t="shared" si="16"/>
        <v>0</v>
      </c>
      <c r="Y41" s="137">
        <f t="shared" si="17"/>
        <v>0</v>
      </c>
      <c r="Z41" s="115">
        <f t="shared" si="18"/>
        <v>0</v>
      </c>
      <c r="AA41" s="115">
        <f t="shared" si="19"/>
        <v>0</v>
      </c>
      <c r="AB41" s="116">
        <f t="shared" si="20"/>
        <v>0</v>
      </c>
      <c r="AC41" s="115">
        <f t="shared" si="21"/>
        <v>0</v>
      </c>
      <c r="AD41" s="115">
        <f t="shared" si="22"/>
        <v>0</v>
      </c>
      <c r="AE41" s="117">
        <f t="shared" si="23"/>
        <v>0</v>
      </c>
      <c r="AF41" s="137">
        <f t="shared" si="24"/>
        <v>0</v>
      </c>
      <c r="AG41" s="80"/>
      <c r="AH41" s="80"/>
      <c r="AI41" s="80"/>
      <c r="AJ41" s="80"/>
      <c r="AK41" s="80"/>
      <c r="AL41" s="80"/>
      <c r="AM41" s="116">
        <f t="shared" si="25"/>
        <v>0</v>
      </c>
      <c r="AN41" s="80"/>
      <c r="AO41" s="80"/>
      <c r="AP41" s="80"/>
      <c r="AQ41" s="80"/>
      <c r="AR41" s="80"/>
      <c r="AS41" s="118"/>
      <c r="AT41" s="137">
        <f t="shared" si="26"/>
        <v>0</v>
      </c>
      <c r="AU41" s="80"/>
      <c r="AV41" s="80"/>
      <c r="AW41" s="80"/>
      <c r="AX41" s="80"/>
      <c r="AY41" s="80"/>
      <c r="AZ41" s="118"/>
      <c r="BA41" s="137">
        <f t="shared" si="27"/>
        <v>0</v>
      </c>
      <c r="BB41" s="115">
        <f t="shared" si="28"/>
        <v>0</v>
      </c>
      <c r="BC41" s="115">
        <f t="shared" si="29"/>
        <v>0</v>
      </c>
      <c r="BD41" s="116">
        <f t="shared" si="30"/>
        <v>0</v>
      </c>
      <c r="BE41" s="115">
        <f t="shared" si="31"/>
        <v>0</v>
      </c>
      <c r="BF41" s="115">
        <f t="shared" si="32"/>
        <v>0</v>
      </c>
      <c r="BG41" s="117">
        <f t="shared" si="33"/>
        <v>0</v>
      </c>
    </row>
    <row r="42" spans="1:59" hidden="1" x14ac:dyDescent="0.2">
      <c r="A42" s="113"/>
      <c r="B42" s="145"/>
      <c r="C42" s="138"/>
      <c r="D42" s="137">
        <f t="shared" si="8"/>
        <v>0</v>
      </c>
      <c r="E42" s="80"/>
      <c r="F42" s="80"/>
      <c r="G42" s="80"/>
      <c r="H42" s="80"/>
      <c r="I42" s="80"/>
      <c r="J42" s="118"/>
      <c r="K42" s="137">
        <f t="shared" si="9"/>
        <v>0</v>
      </c>
      <c r="L42" s="80"/>
      <c r="M42" s="80"/>
      <c r="N42" s="80"/>
      <c r="O42" s="80"/>
      <c r="P42" s="80"/>
      <c r="Q42" s="118"/>
      <c r="R42" s="137">
        <f t="shared" si="10"/>
        <v>0</v>
      </c>
      <c r="S42" s="115">
        <f t="shared" si="11"/>
        <v>0</v>
      </c>
      <c r="T42" s="115">
        <f t="shared" si="12"/>
        <v>0</v>
      </c>
      <c r="U42" s="115">
        <f t="shared" si="13"/>
        <v>0</v>
      </c>
      <c r="V42" s="115">
        <f t="shared" si="14"/>
        <v>0</v>
      </c>
      <c r="W42" s="115">
        <f t="shared" si="15"/>
        <v>0</v>
      </c>
      <c r="X42" s="115">
        <f t="shared" si="16"/>
        <v>0</v>
      </c>
      <c r="Y42" s="137">
        <f t="shared" si="17"/>
        <v>0</v>
      </c>
      <c r="Z42" s="115">
        <f t="shared" si="18"/>
        <v>0</v>
      </c>
      <c r="AA42" s="115">
        <f t="shared" si="19"/>
        <v>0</v>
      </c>
      <c r="AB42" s="116">
        <f t="shared" si="20"/>
        <v>0</v>
      </c>
      <c r="AC42" s="115">
        <f t="shared" si="21"/>
        <v>0</v>
      </c>
      <c r="AD42" s="115">
        <f t="shared" si="22"/>
        <v>0</v>
      </c>
      <c r="AE42" s="117">
        <f t="shared" si="23"/>
        <v>0</v>
      </c>
      <c r="AF42" s="137">
        <f t="shared" si="24"/>
        <v>0</v>
      </c>
      <c r="AG42" s="80"/>
      <c r="AH42" s="80"/>
      <c r="AI42" s="80"/>
      <c r="AJ42" s="80"/>
      <c r="AK42" s="80"/>
      <c r="AL42" s="80"/>
      <c r="AM42" s="116">
        <f t="shared" si="25"/>
        <v>0</v>
      </c>
      <c r="AN42" s="80"/>
      <c r="AO42" s="80"/>
      <c r="AP42" s="80"/>
      <c r="AQ42" s="80"/>
      <c r="AR42" s="80"/>
      <c r="AS42" s="118"/>
      <c r="AT42" s="137">
        <f t="shared" si="26"/>
        <v>0</v>
      </c>
      <c r="AU42" s="80"/>
      <c r="AV42" s="80"/>
      <c r="AW42" s="80"/>
      <c r="AX42" s="80"/>
      <c r="AY42" s="80"/>
      <c r="AZ42" s="118"/>
      <c r="BA42" s="137">
        <f t="shared" si="27"/>
        <v>0</v>
      </c>
      <c r="BB42" s="115">
        <f t="shared" si="28"/>
        <v>0</v>
      </c>
      <c r="BC42" s="115">
        <f t="shared" si="29"/>
        <v>0</v>
      </c>
      <c r="BD42" s="116">
        <f t="shared" si="30"/>
        <v>0</v>
      </c>
      <c r="BE42" s="115">
        <f t="shared" si="31"/>
        <v>0</v>
      </c>
      <c r="BF42" s="115">
        <f t="shared" si="32"/>
        <v>0</v>
      </c>
      <c r="BG42" s="117">
        <f t="shared" si="33"/>
        <v>0</v>
      </c>
    </row>
    <row r="43" spans="1:59" hidden="1" x14ac:dyDescent="0.2">
      <c r="A43" s="113"/>
      <c r="B43" s="145"/>
      <c r="C43" s="138"/>
      <c r="D43" s="137">
        <f t="shared" si="8"/>
        <v>0</v>
      </c>
      <c r="E43" s="80"/>
      <c r="F43" s="80"/>
      <c r="G43" s="80"/>
      <c r="H43" s="80"/>
      <c r="I43" s="80"/>
      <c r="J43" s="118"/>
      <c r="K43" s="137">
        <f t="shared" si="9"/>
        <v>0</v>
      </c>
      <c r="L43" s="80"/>
      <c r="M43" s="80"/>
      <c r="N43" s="80"/>
      <c r="O43" s="80"/>
      <c r="P43" s="80"/>
      <c r="Q43" s="118"/>
      <c r="R43" s="137">
        <f t="shared" si="10"/>
        <v>0</v>
      </c>
      <c r="S43" s="115">
        <f t="shared" si="11"/>
        <v>0</v>
      </c>
      <c r="T43" s="115">
        <f t="shared" si="12"/>
        <v>0</v>
      </c>
      <c r="U43" s="115">
        <f t="shared" si="13"/>
        <v>0</v>
      </c>
      <c r="V43" s="115">
        <f t="shared" si="14"/>
        <v>0</v>
      </c>
      <c r="W43" s="115">
        <f t="shared" si="15"/>
        <v>0</v>
      </c>
      <c r="X43" s="115">
        <f t="shared" si="16"/>
        <v>0</v>
      </c>
      <c r="Y43" s="137">
        <f t="shared" si="17"/>
        <v>0</v>
      </c>
      <c r="Z43" s="115">
        <f t="shared" si="18"/>
        <v>0</v>
      </c>
      <c r="AA43" s="115">
        <f t="shared" si="19"/>
        <v>0</v>
      </c>
      <c r="AB43" s="116">
        <f t="shared" si="20"/>
        <v>0</v>
      </c>
      <c r="AC43" s="115">
        <f t="shared" si="21"/>
        <v>0</v>
      </c>
      <c r="AD43" s="115">
        <f t="shared" si="22"/>
        <v>0</v>
      </c>
      <c r="AE43" s="117">
        <f t="shared" si="23"/>
        <v>0</v>
      </c>
      <c r="AF43" s="137">
        <f t="shared" si="24"/>
        <v>0</v>
      </c>
      <c r="AG43" s="80"/>
      <c r="AH43" s="80"/>
      <c r="AI43" s="80"/>
      <c r="AJ43" s="80"/>
      <c r="AK43" s="80"/>
      <c r="AL43" s="80"/>
      <c r="AM43" s="116">
        <f t="shared" si="25"/>
        <v>0</v>
      </c>
      <c r="AN43" s="80"/>
      <c r="AO43" s="80"/>
      <c r="AP43" s="80"/>
      <c r="AQ43" s="80"/>
      <c r="AR43" s="80"/>
      <c r="AS43" s="118"/>
      <c r="AT43" s="137">
        <f t="shared" si="26"/>
        <v>0</v>
      </c>
      <c r="AU43" s="80"/>
      <c r="AV43" s="80"/>
      <c r="AW43" s="80"/>
      <c r="AX43" s="80"/>
      <c r="AY43" s="80"/>
      <c r="AZ43" s="118"/>
      <c r="BA43" s="137">
        <f t="shared" si="27"/>
        <v>0</v>
      </c>
      <c r="BB43" s="115">
        <f t="shared" si="28"/>
        <v>0</v>
      </c>
      <c r="BC43" s="115">
        <f t="shared" si="29"/>
        <v>0</v>
      </c>
      <c r="BD43" s="116">
        <f t="shared" si="30"/>
        <v>0</v>
      </c>
      <c r="BE43" s="115">
        <f t="shared" si="31"/>
        <v>0</v>
      </c>
      <c r="BF43" s="115">
        <f t="shared" si="32"/>
        <v>0</v>
      </c>
      <c r="BG43" s="117">
        <f t="shared" si="33"/>
        <v>0</v>
      </c>
    </row>
    <row r="44" spans="1:59" hidden="1" x14ac:dyDescent="0.2">
      <c r="A44" s="113"/>
      <c r="B44" s="145"/>
      <c r="C44" s="138"/>
      <c r="D44" s="137">
        <f t="shared" si="8"/>
        <v>0</v>
      </c>
      <c r="E44" s="80"/>
      <c r="F44" s="80"/>
      <c r="G44" s="80"/>
      <c r="H44" s="80"/>
      <c r="I44" s="80"/>
      <c r="J44" s="118"/>
      <c r="K44" s="137">
        <f t="shared" si="9"/>
        <v>0</v>
      </c>
      <c r="L44" s="80"/>
      <c r="M44" s="80"/>
      <c r="N44" s="80"/>
      <c r="O44" s="80"/>
      <c r="P44" s="80"/>
      <c r="Q44" s="118"/>
      <c r="R44" s="137">
        <f t="shared" si="10"/>
        <v>0</v>
      </c>
      <c r="S44" s="115">
        <f t="shared" si="11"/>
        <v>0</v>
      </c>
      <c r="T44" s="115">
        <f t="shared" si="12"/>
        <v>0</v>
      </c>
      <c r="U44" s="115">
        <f t="shared" si="13"/>
        <v>0</v>
      </c>
      <c r="V44" s="115">
        <f t="shared" si="14"/>
        <v>0</v>
      </c>
      <c r="W44" s="115">
        <f t="shared" si="15"/>
        <v>0</v>
      </c>
      <c r="X44" s="115">
        <f t="shared" si="16"/>
        <v>0</v>
      </c>
      <c r="Y44" s="137">
        <f t="shared" si="17"/>
        <v>0</v>
      </c>
      <c r="Z44" s="115">
        <f t="shared" si="18"/>
        <v>0</v>
      </c>
      <c r="AA44" s="115">
        <f t="shared" si="19"/>
        <v>0</v>
      </c>
      <c r="AB44" s="116">
        <f t="shared" si="20"/>
        <v>0</v>
      </c>
      <c r="AC44" s="115">
        <f t="shared" si="21"/>
        <v>0</v>
      </c>
      <c r="AD44" s="115">
        <f t="shared" si="22"/>
        <v>0</v>
      </c>
      <c r="AE44" s="117">
        <f t="shared" si="23"/>
        <v>0</v>
      </c>
      <c r="AF44" s="137">
        <f t="shared" si="24"/>
        <v>0</v>
      </c>
      <c r="AG44" s="80"/>
      <c r="AH44" s="80"/>
      <c r="AI44" s="80"/>
      <c r="AJ44" s="80"/>
      <c r="AK44" s="80"/>
      <c r="AL44" s="80"/>
      <c r="AM44" s="116">
        <f t="shared" si="25"/>
        <v>0</v>
      </c>
      <c r="AN44" s="80"/>
      <c r="AO44" s="80"/>
      <c r="AP44" s="80"/>
      <c r="AQ44" s="80"/>
      <c r="AR44" s="80"/>
      <c r="AS44" s="118"/>
      <c r="AT44" s="137">
        <f t="shared" si="26"/>
        <v>0</v>
      </c>
      <c r="AU44" s="80"/>
      <c r="AV44" s="80"/>
      <c r="AW44" s="80"/>
      <c r="AX44" s="80"/>
      <c r="AY44" s="80"/>
      <c r="AZ44" s="118"/>
      <c r="BA44" s="137">
        <f t="shared" si="27"/>
        <v>0</v>
      </c>
      <c r="BB44" s="115">
        <f t="shared" si="28"/>
        <v>0</v>
      </c>
      <c r="BC44" s="115">
        <f t="shared" si="29"/>
        <v>0</v>
      </c>
      <c r="BD44" s="116">
        <f t="shared" si="30"/>
        <v>0</v>
      </c>
      <c r="BE44" s="115">
        <f t="shared" si="31"/>
        <v>0</v>
      </c>
      <c r="BF44" s="115">
        <f t="shared" si="32"/>
        <v>0</v>
      </c>
      <c r="BG44" s="117">
        <f t="shared" si="33"/>
        <v>0</v>
      </c>
    </row>
    <row r="45" spans="1:59" hidden="1" x14ac:dyDescent="0.2">
      <c r="A45" s="113"/>
      <c r="B45" s="145"/>
      <c r="C45" s="138"/>
      <c r="D45" s="137">
        <f t="shared" si="8"/>
        <v>0</v>
      </c>
      <c r="E45" s="80"/>
      <c r="F45" s="80"/>
      <c r="G45" s="80"/>
      <c r="H45" s="80"/>
      <c r="I45" s="80"/>
      <c r="J45" s="118"/>
      <c r="K45" s="137">
        <f t="shared" si="9"/>
        <v>0</v>
      </c>
      <c r="L45" s="80"/>
      <c r="M45" s="80"/>
      <c r="N45" s="80"/>
      <c r="O45" s="80"/>
      <c r="P45" s="80"/>
      <c r="Q45" s="118"/>
      <c r="R45" s="137">
        <f t="shared" si="10"/>
        <v>0</v>
      </c>
      <c r="S45" s="115">
        <f t="shared" si="11"/>
        <v>0</v>
      </c>
      <c r="T45" s="115">
        <f t="shared" si="12"/>
        <v>0</v>
      </c>
      <c r="U45" s="115">
        <f t="shared" si="13"/>
        <v>0</v>
      </c>
      <c r="V45" s="115">
        <f t="shared" si="14"/>
        <v>0</v>
      </c>
      <c r="W45" s="115">
        <f t="shared" si="15"/>
        <v>0</v>
      </c>
      <c r="X45" s="115">
        <f t="shared" si="16"/>
        <v>0</v>
      </c>
      <c r="Y45" s="137">
        <f t="shared" si="17"/>
        <v>0</v>
      </c>
      <c r="Z45" s="115">
        <f t="shared" si="18"/>
        <v>0</v>
      </c>
      <c r="AA45" s="115">
        <f t="shared" si="19"/>
        <v>0</v>
      </c>
      <c r="AB45" s="116">
        <f t="shared" si="20"/>
        <v>0</v>
      </c>
      <c r="AC45" s="115">
        <f t="shared" si="21"/>
        <v>0</v>
      </c>
      <c r="AD45" s="115">
        <f t="shared" si="22"/>
        <v>0</v>
      </c>
      <c r="AE45" s="117">
        <f t="shared" si="23"/>
        <v>0</v>
      </c>
      <c r="AF45" s="137">
        <f t="shared" si="24"/>
        <v>0</v>
      </c>
      <c r="AG45" s="80"/>
      <c r="AH45" s="80"/>
      <c r="AI45" s="80"/>
      <c r="AJ45" s="80"/>
      <c r="AK45" s="80"/>
      <c r="AL45" s="80"/>
      <c r="AM45" s="116">
        <f t="shared" si="25"/>
        <v>0</v>
      </c>
      <c r="AN45" s="80"/>
      <c r="AO45" s="80"/>
      <c r="AP45" s="80"/>
      <c r="AQ45" s="80"/>
      <c r="AR45" s="80"/>
      <c r="AS45" s="118"/>
      <c r="AT45" s="137">
        <f t="shared" si="26"/>
        <v>0</v>
      </c>
      <c r="AU45" s="80"/>
      <c r="AV45" s="80"/>
      <c r="AW45" s="80"/>
      <c r="AX45" s="80"/>
      <c r="AY45" s="80"/>
      <c r="AZ45" s="118"/>
      <c r="BA45" s="137">
        <f t="shared" si="27"/>
        <v>0</v>
      </c>
      <c r="BB45" s="115">
        <f t="shared" si="28"/>
        <v>0</v>
      </c>
      <c r="BC45" s="115">
        <f t="shared" si="29"/>
        <v>0</v>
      </c>
      <c r="BD45" s="116">
        <f t="shared" si="30"/>
        <v>0</v>
      </c>
      <c r="BE45" s="115">
        <f t="shared" si="31"/>
        <v>0</v>
      </c>
      <c r="BF45" s="115">
        <f t="shared" si="32"/>
        <v>0</v>
      </c>
      <c r="BG45" s="117">
        <f t="shared" si="33"/>
        <v>0</v>
      </c>
    </row>
    <row r="46" spans="1:59" hidden="1" x14ac:dyDescent="0.2">
      <c r="A46" s="113"/>
      <c r="B46" s="145"/>
      <c r="C46" s="138"/>
      <c r="D46" s="137">
        <f t="shared" si="8"/>
        <v>0</v>
      </c>
      <c r="E46" s="80"/>
      <c r="F46" s="80"/>
      <c r="G46" s="80"/>
      <c r="H46" s="80"/>
      <c r="I46" s="80"/>
      <c r="J46" s="118"/>
      <c r="K46" s="137">
        <f t="shared" si="9"/>
        <v>0</v>
      </c>
      <c r="L46" s="80"/>
      <c r="M46" s="80"/>
      <c r="N46" s="80"/>
      <c r="O46" s="80"/>
      <c r="P46" s="80"/>
      <c r="Q46" s="118"/>
      <c r="R46" s="137">
        <f t="shared" si="10"/>
        <v>0</v>
      </c>
      <c r="S46" s="115">
        <f t="shared" si="11"/>
        <v>0</v>
      </c>
      <c r="T46" s="115">
        <f t="shared" si="12"/>
        <v>0</v>
      </c>
      <c r="U46" s="115">
        <f t="shared" si="13"/>
        <v>0</v>
      </c>
      <c r="V46" s="115">
        <f t="shared" si="14"/>
        <v>0</v>
      </c>
      <c r="W46" s="115">
        <f t="shared" si="15"/>
        <v>0</v>
      </c>
      <c r="X46" s="115">
        <f t="shared" si="16"/>
        <v>0</v>
      </c>
      <c r="Y46" s="137">
        <f t="shared" si="17"/>
        <v>0</v>
      </c>
      <c r="Z46" s="115">
        <f t="shared" si="18"/>
        <v>0</v>
      </c>
      <c r="AA46" s="115">
        <f t="shared" si="19"/>
        <v>0</v>
      </c>
      <c r="AB46" s="116">
        <f t="shared" si="20"/>
        <v>0</v>
      </c>
      <c r="AC46" s="115">
        <f t="shared" si="21"/>
        <v>0</v>
      </c>
      <c r="AD46" s="115">
        <f t="shared" si="22"/>
        <v>0</v>
      </c>
      <c r="AE46" s="117">
        <f t="shared" si="23"/>
        <v>0</v>
      </c>
      <c r="AF46" s="137">
        <f t="shared" si="24"/>
        <v>0</v>
      </c>
      <c r="AG46" s="80"/>
      <c r="AH46" s="80"/>
      <c r="AI46" s="80"/>
      <c r="AJ46" s="80"/>
      <c r="AK46" s="80"/>
      <c r="AL46" s="80"/>
      <c r="AM46" s="116">
        <f t="shared" si="25"/>
        <v>0</v>
      </c>
      <c r="AN46" s="80"/>
      <c r="AO46" s="80"/>
      <c r="AP46" s="80"/>
      <c r="AQ46" s="80"/>
      <c r="AR46" s="80"/>
      <c r="AS46" s="118"/>
      <c r="AT46" s="137">
        <f t="shared" si="26"/>
        <v>0</v>
      </c>
      <c r="AU46" s="80"/>
      <c r="AV46" s="80"/>
      <c r="AW46" s="80"/>
      <c r="AX46" s="80"/>
      <c r="AY46" s="80"/>
      <c r="AZ46" s="118"/>
      <c r="BA46" s="137">
        <f t="shared" si="27"/>
        <v>0</v>
      </c>
      <c r="BB46" s="115">
        <f t="shared" si="28"/>
        <v>0</v>
      </c>
      <c r="BC46" s="115">
        <f t="shared" si="29"/>
        <v>0</v>
      </c>
      <c r="BD46" s="116">
        <f t="shared" si="30"/>
        <v>0</v>
      </c>
      <c r="BE46" s="115">
        <f t="shared" si="31"/>
        <v>0</v>
      </c>
      <c r="BF46" s="115">
        <f t="shared" si="32"/>
        <v>0</v>
      </c>
      <c r="BG46" s="117">
        <f t="shared" si="33"/>
        <v>0</v>
      </c>
    </row>
    <row r="47" spans="1:59" hidden="1" x14ac:dyDescent="0.2">
      <c r="A47" s="113"/>
      <c r="B47" s="145"/>
      <c r="C47" s="138"/>
      <c r="D47" s="137">
        <f t="shared" si="8"/>
        <v>0</v>
      </c>
      <c r="E47" s="80"/>
      <c r="F47" s="80"/>
      <c r="G47" s="80"/>
      <c r="H47" s="80"/>
      <c r="I47" s="80"/>
      <c r="J47" s="118"/>
      <c r="K47" s="137">
        <f t="shared" si="9"/>
        <v>0</v>
      </c>
      <c r="L47" s="80"/>
      <c r="M47" s="80"/>
      <c r="N47" s="80"/>
      <c r="O47" s="80"/>
      <c r="P47" s="80"/>
      <c r="Q47" s="118"/>
      <c r="R47" s="137">
        <f t="shared" si="10"/>
        <v>0</v>
      </c>
      <c r="S47" s="115">
        <f t="shared" si="11"/>
        <v>0</v>
      </c>
      <c r="T47" s="115">
        <f t="shared" si="12"/>
        <v>0</v>
      </c>
      <c r="U47" s="115">
        <f t="shared" si="13"/>
        <v>0</v>
      </c>
      <c r="V47" s="115">
        <f t="shared" si="14"/>
        <v>0</v>
      </c>
      <c r="W47" s="115">
        <f t="shared" si="15"/>
        <v>0</v>
      </c>
      <c r="X47" s="115">
        <f t="shared" si="16"/>
        <v>0</v>
      </c>
      <c r="Y47" s="137">
        <f t="shared" si="17"/>
        <v>0</v>
      </c>
      <c r="Z47" s="115">
        <f t="shared" si="18"/>
        <v>0</v>
      </c>
      <c r="AA47" s="115">
        <f t="shared" si="19"/>
        <v>0</v>
      </c>
      <c r="AB47" s="116">
        <f t="shared" si="20"/>
        <v>0</v>
      </c>
      <c r="AC47" s="115">
        <f t="shared" si="21"/>
        <v>0</v>
      </c>
      <c r="AD47" s="115">
        <f t="shared" si="22"/>
        <v>0</v>
      </c>
      <c r="AE47" s="117">
        <f t="shared" si="23"/>
        <v>0</v>
      </c>
      <c r="AF47" s="137">
        <f t="shared" si="24"/>
        <v>0</v>
      </c>
      <c r="AG47" s="80"/>
      <c r="AH47" s="80"/>
      <c r="AI47" s="80"/>
      <c r="AJ47" s="80"/>
      <c r="AK47" s="80"/>
      <c r="AL47" s="80"/>
      <c r="AM47" s="116">
        <f t="shared" si="25"/>
        <v>0</v>
      </c>
      <c r="AN47" s="80"/>
      <c r="AO47" s="80"/>
      <c r="AP47" s="80"/>
      <c r="AQ47" s="80"/>
      <c r="AR47" s="80"/>
      <c r="AS47" s="118"/>
      <c r="AT47" s="137">
        <f t="shared" si="26"/>
        <v>0</v>
      </c>
      <c r="AU47" s="80"/>
      <c r="AV47" s="80"/>
      <c r="AW47" s="80"/>
      <c r="AX47" s="80"/>
      <c r="AY47" s="80"/>
      <c r="AZ47" s="118"/>
      <c r="BA47" s="137">
        <f t="shared" si="27"/>
        <v>0</v>
      </c>
      <c r="BB47" s="115">
        <f t="shared" si="28"/>
        <v>0</v>
      </c>
      <c r="BC47" s="115">
        <f t="shared" si="29"/>
        <v>0</v>
      </c>
      <c r="BD47" s="116">
        <f t="shared" si="30"/>
        <v>0</v>
      </c>
      <c r="BE47" s="115">
        <f t="shared" si="31"/>
        <v>0</v>
      </c>
      <c r="BF47" s="115">
        <f t="shared" si="32"/>
        <v>0</v>
      </c>
      <c r="BG47" s="117">
        <f t="shared" si="33"/>
        <v>0</v>
      </c>
    </row>
    <row r="48" spans="1:59" hidden="1" x14ac:dyDescent="0.2">
      <c r="A48" s="113"/>
      <c r="B48" s="145"/>
      <c r="C48" s="138"/>
      <c r="D48" s="137">
        <f t="shared" si="8"/>
        <v>0</v>
      </c>
      <c r="E48" s="80"/>
      <c r="F48" s="80"/>
      <c r="G48" s="80"/>
      <c r="H48" s="80"/>
      <c r="I48" s="80"/>
      <c r="J48" s="118"/>
      <c r="K48" s="137">
        <f t="shared" si="9"/>
        <v>0</v>
      </c>
      <c r="L48" s="80"/>
      <c r="M48" s="80"/>
      <c r="N48" s="80"/>
      <c r="O48" s="80"/>
      <c r="P48" s="80"/>
      <c r="Q48" s="118"/>
      <c r="R48" s="137">
        <f t="shared" si="10"/>
        <v>0</v>
      </c>
      <c r="S48" s="115">
        <f t="shared" si="11"/>
        <v>0</v>
      </c>
      <c r="T48" s="115">
        <f t="shared" si="12"/>
        <v>0</v>
      </c>
      <c r="U48" s="115">
        <f t="shared" si="13"/>
        <v>0</v>
      </c>
      <c r="V48" s="115">
        <f t="shared" si="14"/>
        <v>0</v>
      </c>
      <c r="W48" s="115">
        <f t="shared" si="15"/>
        <v>0</v>
      </c>
      <c r="X48" s="115">
        <f t="shared" si="16"/>
        <v>0</v>
      </c>
      <c r="Y48" s="137">
        <f t="shared" si="17"/>
        <v>0</v>
      </c>
      <c r="Z48" s="115">
        <f t="shared" si="18"/>
        <v>0</v>
      </c>
      <c r="AA48" s="115">
        <f t="shared" si="19"/>
        <v>0</v>
      </c>
      <c r="AB48" s="116">
        <f t="shared" si="20"/>
        <v>0</v>
      </c>
      <c r="AC48" s="115">
        <f t="shared" si="21"/>
        <v>0</v>
      </c>
      <c r="AD48" s="115">
        <f t="shared" si="22"/>
        <v>0</v>
      </c>
      <c r="AE48" s="117">
        <f t="shared" si="23"/>
        <v>0</v>
      </c>
      <c r="AF48" s="137">
        <f t="shared" si="24"/>
        <v>0</v>
      </c>
      <c r="AG48" s="80"/>
      <c r="AH48" s="80"/>
      <c r="AI48" s="80"/>
      <c r="AJ48" s="80"/>
      <c r="AK48" s="80"/>
      <c r="AL48" s="80"/>
      <c r="AM48" s="116">
        <f t="shared" si="25"/>
        <v>0</v>
      </c>
      <c r="AN48" s="80"/>
      <c r="AO48" s="80"/>
      <c r="AP48" s="80"/>
      <c r="AQ48" s="80"/>
      <c r="AR48" s="80"/>
      <c r="AS48" s="118"/>
      <c r="AT48" s="137">
        <f t="shared" si="26"/>
        <v>0</v>
      </c>
      <c r="AU48" s="80"/>
      <c r="AV48" s="80"/>
      <c r="AW48" s="80"/>
      <c r="AX48" s="80"/>
      <c r="AY48" s="80"/>
      <c r="AZ48" s="118"/>
      <c r="BA48" s="137">
        <f t="shared" si="27"/>
        <v>0</v>
      </c>
      <c r="BB48" s="115">
        <f t="shared" si="28"/>
        <v>0</v>
      </c>
      <c r="BC48" s="115">
        <f t="shared" si="29"/>
        <v>0</v>
      </c>
      <c r="BD48" s="116">
        <f t="shared" si="30"/>
        <v>0</v>
      </c>
      <c r="BE48" s="115">
        <f t="shared" si="31"/>
        <v>0</v>
      </c>
      <c r="BF48" s="115">
        <f t="shared" si="32"/>
        <v>0</v>
      </c>
      <c r="BG48" s="117">
        <f t="shared" si="33"/>
        <v>0</v>
      </c>
    </row>
    <row r="49" spans="1:59" hidden="1" x14ac:dyDescent="0.2">
      <c r="A49" s="113"/>
      <c r="B49" s="145"/>
      <c r="C49" s="138"/>
      <c r="D49" s="137">
        <f t="shared" si="8"/>
        <v>0</v>
      </c>
      <c r="E49" s="80"/>
      <c r="F49" s="80"/>
      <c r="G49" s="80"/>
      <c r="H49" s="80"/>
      <c r="I49" s="80"/>
      <c r="J49" s="118"/>
      <c r="K49" s="137">
        <f t="shared" si="9"/>
        <v>0</v>
      </c>
      <c r="L49" s="80"/>
      <c r="M49" s="80"/>
      <c r="N49" s="80"/>
      <c r="O49" s="80"/>
      <c r="P49" s="80"/>
      <c r="Q49" s="118"/>
      <c r="R49" s="137">
        <f t="shared" si="10"/>
        <v>0</v>
      </c>
      <c r="S49" s="115">
        <f t="shared" si="11"/>
        <v>0</v>
      </c>
      <c r="T49" s="115">
        <f t="shared" si="12"/>
        <v>0</v>
      </c>
      <c r="U49" s="115">
        <f t="shared" si="13"/>
        <v>0</v>
      </c>
      <c r="V49" s="115">
        <f t="shared" si="14"/>
        <v>0</v>
      </c>
      <c r="W49" s="115">
        <f t="shared" si="15"/>
        <v>0</v>
      </c>
      <c r="X49" s="115">
        <f t="shared" si="16"/>
        <v>0</v>
      </c>
      <c r="Y49" s="137">
        <f t="shared" si="17"/>
        <v>0</v>
      </c>
      <c r="Z49" s="115">
        <f t="shared" si="18"/>
        <v>0</v>
      </c>
      <c r="AA49" s="115">
        <f t="shared" si="19"/>
        <v>0</v>
      </c>
      <c r="AB49" s="116">
        <f t="shared" si="20"/>
        <v>0</v>
      </c>
      <c r="AC49" s="115">
        <f t="shared" si="21"/>
        <v>0</v>
      </c>
      <c r="AD49" s="115">
        <f t="shared" si="22"/>
        <v>0</v>
      </c>
      <c r="AE49" s="117">
        <f t="shared" si="23"/>
        <v>0</v>
      </c>
      <c r="AF49" s="137">
        <f t="shared" si="24"/>
        <v>0</v>
      </c>
      <c r="AG49" s="80"/>
      <c r="AH49" s="80"/>
      <c r="AI49" s="80"/>
      <c r="AJ49" s="80"/>
      <c r="AK49" s="80"/>
      <c r="AL49" s="80"/>
      <c r="AM49" s="116">
        <f t="shared" si="25"/>
        <v>0</v>
      </c>
      <c r="AN49" s="80"/>
      <c r="AO49" s="80"/>
      <c r="AP49" s="80"/>
      <c r="AQ49" s="80"/>
      <c r="AR49" s="80"/>
      <c r="AS49" s="118"/>
      <c r="AT49" s="137">
        <f t="shared" si="26"/>
        <v>0</v>
      </c>
      <c r="AU49" s="80"/>
      <c r="AV49" s="80"/>
      <c r="AW49" s="80"/>
      <c r="AX49" s="80"/>
      <c r="AY49" s="80"/>
      <c r="AZ49" s="118"/>
      <c r="BA49" s="137">
        <f t="shared" si="27"/>
        <v>0</v>
      </c>
      <c r="BB49" s="115">
        <f t="shared" si="28"/>
        <v>0</v>
      </c>
      <c r="BC49" s="115">
        <f t="shared" si="29"/>
        <v>0</v>
      </c>
      <c r="BD49" s="116">
        <f t="shared" si="30"/>
        <v>0</v>
      </c>
      <c r="BE49" s="115">
        <f t="shared" si="31"/>
        <v>0</v>
      </c>
      <c r="BF49" s="115">
        <f t="shared" si="32"/>
        <v>0</v>
      </c>
      <c r="BG49" s="117">
        <f t="shared" si="33"/>
        <v>0</v>
      </c>
    </row>
    <row r="50" spans="1:59" hidden="1" x14ac:dyDescent="0.2">
      <c r="A50" s="113"/>
      <c r="B50" s="145"/>
      <c r="C50" s="138"/>
      <c r="D50" s="137">
        <f t="shared" si="8"/>
        <v>0</v>
      </c>
      <c r="E50" s="80"/>
      <c r="F50" s="80"/>
      <c r="G50" s="80"/>
      <c r="H50" s="80"/>
      <c r="I50" s="80"/>
      <c r="J50" s="118"/>
      <c r="K50" s="137">
        <f t="shared" si="9"/>
        <v>0</v>
      </c>
      <c r="L50" s="80"/>
      <c r="M50" s="80"/>
      <c r="N50" s="80"/>
      <c r="O50" s="80"/>
      <c r="P50" s="80"/>
      <c r="Q50" s="118"/>
      <c r="R50" s="137">
        <f t="shared" si="10"/>
        <v>0</v>
      </c>
      <c r="S50" s="115">
        <f t="shared" si="11"/>
        <v>0</v>
      </c>
      <c r="T50" s="115">
        <f t="shared" si="12"/>
        <v>0</v>
      </c>
      <c r="U50" s="115">
        <f t="shared" si="13"/>
        <v>0</v>
      </c>
      <c r="V50" s="115">
        <f t="shared" si="14"/>
        <v>0</v>
      </c>
      <c r="W50" s="115">
        <f t="shared" si="15"/>
        <v>0</v>
      </c>
      <c r="X50" s="115">
        <f t="shared" si="16"/>
        <v>0</v>
      </c>
      <c r="Y50" s="137">
        <f t="shared" si="17"/>
        <v>0</v>
      </c>
      <c r="Z50" s="115">
        <f t="shared" si="18"/>
        <v>0</v>
      </c>
      <c r="AA50" s="115">
        <f t="shared" si="19"/>
        <v>0</v>
      </c>
      <c r="AB50" s="116">
        <f t="shared" si="20"/>
        <v>0</v>
      </c>
      <c r="AC50" s="115">
        <f t="shared" si="21"/>
        <v>0</v>
      </c>
      <c r="AD50" s="115">
        <f t="shared" si="22"/>
        <v>0</v>
      </c>
      <c r="AE50" s="117">
        <f t="shared" si="23"/>
        <v>0</v>
      </c>
      <c r="AF50" s="137">
        <f t="shared" si="24"/>
        <v>0</v>
      </c>
      <c r="AG50" s="80"/>
      <c r="AH50" s="80"/>
      <c r="AI50" s="80"/>
      <c r="AJ50" s="80"/>
      <c r="AK50" s="80"/>
      <c r="AL50" s="80"/>
      <c r="AM50" s="116">
        <f t="shared" si="25"/>
        <v>0</v>
      </c>
      <c r="AN50" s="80"/>
      <c r="AO50" s="80"/>
      <c r="AP50" s="80"/>
      <c r="AQ50" s="80"/>
      <c r="AR50" s="80"/>
      <c r="AS50" s="118"/>
      <c r="AT50" s="137">
        <f t="shared" si="26"/>
        <v>0</v>
      </c>
      <c r="AU50" s="80"/>
      <c r="AV50" s="80"/>
      <c r="AW50" s="80"/>
      <c r="AX50" s="80"/>
      <c r="AY50" s="80"/>
      <c r="AZ50" s="118"/>
      <c r="BA50" s="137">
        <f t="shared" si="27"/>
        <v>0</v>
      </c>
      <c r="BB50" s="115">
        <f t="shared" si="28"/>
        <v>0</v>
      </c>
      <c r="BC50" s="115">
        <f t="shared" si="29"/>
        <v>0</v>
      </c>
      <c r="BD50" s="116">
        <f t="shared" si="30"/>
        <v>0</v>
      </c>
      <c r="BE50" s="115">
        <f t="shared" si="31"/>
        <v>0</v>
      </c>
      <c r="BF50" s="115">
        <f t="shared" si="32"/>
        <v>0</v>
      </c>
      <c r="BG50" s="117">
        <f t="shared" si="33"/>
        <v>0</v>
      </c>
    </row>
    <row r="51" spans="1:59" hidden="1" x14ac:dyDescent="0.2">
      <c r="A51" s="113"/>
      <c r="B51" s="145"/>
      <c r="C51" s="138"/>
      <c r="D51" s="137">
        <f t="shared" si="8"/>
        <v>0</v>
      </c>
      <c r="E51" s="80"/>
      <c r="F51" s="80"/>
      <c r="G51" s="80"/>
      <c r="H51" s="80"/>
      <c r="I51" s="80"/>
      <c r="J51" s="118"/>
      <c r="K51" s="137">
        <f t="shared" si="9"/>
        <v>0</v>
      </c>
      <c r="L51" s="80"/>
      <c r="M51" s="80"/>
      <c r="N51" s="80"/>
      <c r="O51" s="80"/>
      <c r="P51" s="80"/>
      <c r="Q51" s="118"/>
      <c r="R51" s="137">
        <f t="shared" si="10"/>
        <v>0</v>
      </c>
      <c r="S51" s="115">
        <f t="shared" si="11"/>
        <v>0</v>
      </c>
      <c r="T51" s="115">
        <f t="shared" si="12"/>
        <v>0</v>
      </c>
      <c r="U51" s="115">
        <f t="shared" si="13"/>
        <v>0</v>
      </c>
      <c r="V51" s="115">
        <f t="shared" si="14"/>
        <v>0</v>
      </c>
      <c r="W51" s="115">
        <f t="shared" si="15"/>
        <v>0</v>
      </c>
      <c r="X51" s="115">
        <f t="shared" si="16"/>
        <v>0</v>
      </c>
      <c r="Y51" s="137">
        <f t="shared" si="17"/>
        <v>0</v>
      </c>
      <c r="Z51" s="115">
        <f t="shared" si="18"/>
        <v>0</v>
      </c>
      <c r="AA51" s="115">
        <f t="shared" si="19"/>
        <v>0</v>
      </c>
      <c r="AB51" s="116">
        <f t="shared" si="20"/>
        <v>0</v>
      </c>
      <c r="AC51" s="115">
        <f t="shared" si="21"/>
        <v>0</v>
      </c>
      <c r="AD51" s="115">
        <f t="shared" si="22"/>
        <v>0</v>
      </c>
      <c r="AE51" s="117">
        <f t="shared" si="23"/>
        <v>0</v>
      </c>
      <c r="AF51" s="137">
        <f t="shared" si="24"/>
        <v>0</v>
      </c>
      <c r="AG51" s="80"/>
      <c r="AH51" s="80"/>
      <c r="AI51" s="80"/>
      <c r="AJ51" s="80"/>
      <c r="AK51" s="80"/>
      <c r="AL51" s="80"/>
      <c r="AM51" s="116">
        <f t="shared" si="25"/>
        <v>0</v>
      </c>
      <c r="AN51" s="80"/>
      <c r="AO51" s="80"/>
      <c r="AP51" s="80"/>
      <c r="AQ51" s="80"/>
      <c r="AR51" s="80"/>
      <c r="AS51" s="118"/>
      <c r="AT51" s="137">
        <f t="shared" si="26"/>
        <v>0</v>
      </c>
      <c r="AU51" s="80"/>
      <c r="AV51" s="80"/>
      <c r="AW51" s="80"/>
      <c r="AX51" s="80"/>
      <c r="AY51" s="80"/>
      <c r="AZ51" s="118"/>
      <c r="BA51" s="137">
        <f t="shared" si="27"/>
        <v>0</v>
      </c>
      <c r="BB51" s="115">
        <f t="shared" si="28"/>
        <v>0</v>
      </c>
      <c r="BC51" s="115">
        <f t="shared" si="29"/>
        <v>0</v>
      </c>
      <c r="BD51" s="116">
        <f t="shared" si="30"/>
        <v>0</v>
      </c>
      <c r="BE51" s="115">
        <f t="shared" si="31"/>
        <v>0</v>
      </c>
      <c r="BF51" s="115">
        <f t="shared" si="32"/>
        <v>0</v>
      </c>
      <c r="BG51" s="117">
        <f t="shared" si="33"/>
        <v>0</v>
      </c>
    </row>
    <row r="52" spans="1:59" hidden="1" x14ac:dyDescent="0.2">
      <c r="A52" s="113"/>
      <c r="B52" s="145"/>
      <c r="C52" s="138"/>
      <c r="D52" s="137">
        <f t="shared" si="8"/>
        <v>0</v>
      </c>
      <c r="E52" s="80"/>
      <c r="F52" s="80"/>
      <c r="G52" s="80"/>
      <c r="H52" s="80"/>
      <c r="I52" s="80"/>
      <c r="J52" s="118"/>
      <c r="K52" s="137">
        <f t="shared" si="9"/>
        <v>0</v>
      </c>
      <c r="L52" s="80"/>
      <c r="M52" s="80"/>
      <c r="N52" s="80"/>
      <c r="O52" s="80"/>
      <c r="P52" s="80"/>
      <c r="Q52" s="118"/>
      <c r="R52" s="137">
        <f t="shared" si="10"/>
        <v>0</v>
      </c>
      <c r="S52" s="115">
        <f t="shared" si="11"/>
        <v>0</v>
      </c>
      <c r="T52" s="115">
        <f t="shared" si="12"/>
        <v>0</v>
      </c>
      <c r="U52" s="115">
        <f t="shared" si="13"/>
        <v>0</v>
      </c>
      <c r="V52" s="115">
        <f t="shared" si="14"/>
        <v>0</v>
      </c>
      <c r="W52" s="115">
        <f t="shared" si="15"/>
        <v>0</v>
      </c>
      <c r="X52" s="115">
        <f t="shared" si="16"/>
        <v>0</v>
      </c>
      <c r="Y52" s="137">
        <f t="shared" si="17"/>
        <v>0</v>
      </c>
      <c r="Z52" s="115">
        <f t="shared" si="18"/>
        <v>0</v>
      </c>
      <c r="AA52" s="115">
        <f t="shared" si="19"/>
        <v>0</v>
      </c>
      <c r="AB52" s="116">
        <f t="shared" si="20"/>
        <v>0</v>
      </c>
      <c r="AC52" s="115">
        <f t="shared" si="21"/>
        <v>0</v>
      </c>
      <c r="AD52" s="115">
        <f t="shared" si="22"/>
        <v>0</v>
      </c>
      <c r="AE52" s="117">
        <f t="shared" si="23"/>
        <v>0</v>
      </c>
      <c r="AF52" s="137">
        <f t="shared" si="24"/>
        <v>0</v>
      </c>
      <c r="AG52" s="80"/>
      <c r="AH52" s="80"/>
      <c r="AI52" s="80"/>
      <c r="AJ52" s="80"/>
      <c r="AK52" s="80"/>
      <c r="AL52" s="80"/>
      <c r="AM52" s="116">
        <f t="shared" si="25"/>
        <v>0</v>
      </c>
      <c r="AN52" s="80"/>
      <c r="AO52" s="80"/>
      <c r="AP52" s="80"/>
      <c r="AQ52" s="80"/>
      <c r="AR52" s="80"/>
      <c r="AS52" s="118"/>
      <c r="AT52" s="137">
        <f t="shared" si="26"/>
        <v>0</v>
      </c>
      <c r="AU52" s="80"/>
      <c r="AV52" s="80"/>
      <c r="AW52" s="80"/>
      <c r="AX52" s="80"/>
      <c r="AY52" s="80"/>
      <c r="AZ52" s="118"/>
      <c r="BA52" s="137">
        <f t="shared" si="27"/>
        <v>0</v>
      </c>
      <c r="BB52" s="115">
        <f t="shared" si="28"/>
        <v>0</v>
      </c>
      <c r="BC52" s="115">
        <f t="shared" si="29"/>
        <v>0</v>
      </c>
      <c r="BD52" s="116">
        <f t="shared" si="30"/>
        <v>0</v>
      </c>
      <c r="BE52" s="115">
        <f t="shared" si="31"/>
        <v>0</v>
      </c>
      <c r="BF52" s="115">
        <f t="shared" si="32"/>
        <v>0</v>
      </c>
      <c r="BG52" s="117">
        <f t="shared" si="33"/>
        <v>0</v>
      </c>
    </row>
    <row r="53" spans="1:59" hidden="1" x14ac:dyDescent="0.2">
      <c r="A53" s="113"/>
      <c r="B53" s="145"/>
      <c r="C53" s="138"/>
      <c r="D53" s="137">
        <f t="shared" si="8"/>
        <v>0</v>
      </c>
      <c r="E53" s="80"/>
      <c r="F53" s="80"/>
      <c r="G53" s="80"/>
      <c r="H53" s="80"/>
      <c r="I53" s="80"/>
      <c r="J53" s="118"/>
      <c r="K53" s="137">
        <f t="shared" si="9"/>
        <v>0</v>
      </c>
      <c r="L53" s="80"/>
      <c r="M53" s="80"/>
      <c r="N53" s="80"/>
      <c r="O53" s="80"/>
      <c r="P53" s="80"/>
      <c r="Q53" s="118"/>
      <c r="R53" s="137">
        <f t="shared" si="10"/>
        <v>0</v>
      </c>
      <c r="S53" s="115">
        <f t="shared" si="11"/>
        <v>0</v>
      </c>
      <c r="T53" s="115">
        <f t="shared" si="12"/>
        <v>0</v>
      </c>
      <c r="U53" s="115">
        <f t="shared" si="13"/>
        <v>0</v>
      </c>
      <c r="V53" s="115">
        <f t="shared" si="14"/>
        <v>0</v>
      </c>
      <c r="W53" s="115">
        <f t="shared" si="15"/>
        <v>0</v>
      </c>
      <c r="X53" s="115">
        <f t="shared" si="16"/>
        <v>0</v>
      </c>
      <c r="Y53" s="137">
        <f t="shared" si="17"/>
        <v>0</v>
      </c>
      <c r="Z53" s="115">
        <f t="shared" si="18"/>
        <v>0</v>
      </c>
      <c r="AA53" s="115">
        <f t="shared" si="19"/>
        <v>0</v>
      </c>
      <c r="AB53" s="116">
        <f t="shared" si="20"/>
        <v>0</v>
      </c>
      <c r="AC53" s="115">
        <f t="shared" si="21"/>
        <v>0</v>
      </c>
      <c r="AD53" s="115">
        <f t="shared" si="22"/>
        <v>0</v>
      </c>
      <c r="AE53" s="117">
        <f t="shared" si="23"/>
        <v>0</v>
      </c>
      <c r="AF53" s="137">
        <f t="shared" si="24"/>
        <v>0</v>
      </c>
      <c r="AG53" s="80"/>
      <c r="AH53" s="80"/>
      <c r="AI53" s="80"/>
      <c r="AJ53" s="80"/>
      <c r="AK53" s="80"/>
      <c r="AL53" s="80"/>
      <c r="AM53" s="116">
        <f t="shared" si="25"/>
        <v>0</v>
      </c>
      <c r="AN53" s="80"/>
      <c r="AO53" s="80"/>
      <c r="AP53" s="80"/>
      <c r="AQ53" s="80"/>
      <c r="AR53" s="80"/>
      <c r="AS53" s="118"/>
      <c r="AT53" s="137">
        <f t="shared" si="26"/>
        <v>0</v>
      </c>
      <c r="AU53" s="80"/>
      <c r="AV53" s="80"/>
      <c r="AW53" s="80"/>
      <c r="AX53" s="80"/>
      <c r="AY53" s="80"/>
      <c r="AZ53" s="118"/>
      <c r="BA53" s="137">
        <f t="shared" si="27"/>
        <v>0</v>
      </c>
      <c r="BB53" s="115">
        <f t="shared" si="28"/>
        <v>0</v>
      </c>
      <c r="BC53" s="115">
        <f t="shared" si="29"/>
        <v>0</v>
      </c>
      <c r="BD53" s="116">
        <f t="shared" si="30"/>
        <v>0</v>
      </c>
      <c r="BE53" s="115">
        <f t="shared" si="31"/>
        <v>0</v>
      </c>
      <c r="BF53" s="115">
        <f t="shared" si="32"/>
        <v>0</v>
      </c>
      <c r="BG53" s="117">
        <f t="shared" si="33"/>
        <v>0</v>
      </c>
    </row>
    <row r="54" spans="1:59" hidden="1" x14ac:dyDescent="0.2">
      <c r="A54" s="113"/>
      <c r="B54" s="145"/>
      <c r="C54" s="138"/>
      <c r="D54" s="137">
        <f t="shared" si="8"/>
        <v>0</v>
      </c>
      <c r="E54" s="80"/>
      <c r="F54" s="80"/>
      <c r="G54" s="80"/>
      <c r="H54" s="80"/>
      <c r="I54" s="80"/>
      <c r="J54" s="118"/>
      <c r="K54" s="137">
        <f t="shared" si="9"/>
        <v>0</v>
      </c>
      <c r="L54" s="80"/>
      <c r="M54" s="80"/>
      <c r="N54" s="80"/>
      <c r="O54" s="80"/>
      <c r="P54" s="80"/>
      <c r="Q54" s="118"/>
      <c r="R54" s="137">
        <f t="shared" si="10"/>
        <v>0</v>
      </c>
      <c r="S54" s="115">
        <f t="shared" si="11"/>
        <v>0</v>
      </c>
      <c r="T54" s="115">
        <f t="shared" si="12"/>
        <v>0</v>
      </c>
      <c r="U54" s="115">
        <f t="shared" si="13"/>
        <v>0</v>
      </c>
      <c r="V54" s="115">
        <f t="shared" si="14"/>
        <v>0</v>
      </c>
      <c r="W54" s="115">
        <f t="shared" si="15"/>
        <v>0</v>
      </c>
      <c r="X54" s="115">
        <f t="shared" si="16"/>
        <v>0</v>
      </c>
      <c r="Y54" s="137">
        <f t="shared" si="17"/>
        <v>0</v>
      </c>
      <c r="Z54" s="115">
        <f t="shared" si="18"/>
        <v>0</v>
      </c>
      <c r="AA54" s="115">
        <f t="shared" si="19"/>
        <v>0</v>
      </c>
      <c r="AB54" s="116">
        <f t="shared" si="20"/>
        <v>0</v>
      </c>
      <c r="AC54" s="115">
        <f t="shared" si="21"/>
        <v>0</v>
      </c>
      <c r="AD54" s="115">
        <f t="shared" si="22"/>
        <v>0</v>
      </c>
      <c r="AE54" s="117">
        <f t="shared" si="23"/>
        <v>0</v>
      </c>
      <c r="AF54" s="137">
        <f t="shared" si="24"/>
        <v>0</v>
      </c>
      <c r="AG54" s="80"/>
      <c r="AH54" s="80"/>
      <c r="AI54" s="80"/>
      <c r="AJ54" s="80"/>
      <c r="AK54" s="80"/>
      <c r="AL54" s="80"/>
      <c r="AM54" s="116">
        <f t="shared" si="25"/>
        <v>0</v>
      </c>
      <c r="AN54" s="80"/>
      <c r="AO54" s="80"/>
      <c r="AP54" s="80"/>
      <c r="AQ54" s="80"/>
      <c r="AR54" s="80"/>
      <c r="AS54" s="118"/>
      <c r="AT54" s="137">
        <f t="shared" si="26"/>
        <v>0</v>
      </c>
      <c r="AU54" s="80"/>
      <c r="AV54" s="80"/>
      <c r="AW54" s="80"/>
      <c r="AX54" s="80"/>
      <c r="AY54" s="80"/>
      <c r="AZ54" s="118"/>
      <c r="BA54" s="137">
        <f t="shared" si="27"/>
        <v>0</v>
      </c>
      <c r="BB54" s="115">
        <f t="shared" si="28"/>
        <v>0</v>
      </c>
      <c r="BC54" s="115">
        <f t="shared" si="29"/>
        <v>0</v>
      </c>
      <c r="BD54" s="116">
        <f t="shared" si="30"/>
        <v>0</v>
      </c>
      <c r="BE54" s="115">
        <f t="shared" si="31"/>
        <v>0</v>
      </c>
      <c r="BF54" s="115">
        <f t="shared" si="32"/>
        <v>0</v>
      </c>
      <c r="BG54" s="117">
        <f t="shared" si="33"/>
        <v>0</v>
      </c>
    </row>
    <row r="55" spans="1:59" hidden="1" x14ac:dyDescent="0.2">
      <c r="A55" s="113"/>
      <c r="B55" s="145"/>
      <c r="C55" s="138"/>
      <c r="D55" s="137">
        <f t="shared" si="8"/>
        <v>0</v>
      </c>
      <c r="E55" s="80"/>
      <c r="F55" s="80"/>
      <c r="G55" s="80"/>
      <c r="H55" s="80"/>
      <c r="I55" s="80"/>
      <c r="J55" s="118"/>
      <c r="K55" s="137">
        <f t="shared" si="9"/>
        <v>0</v>
      </c>
      <c r="L55" s="80"/>
      <c r="M55" s="80"/>
      <c r="N55" s="80"/>
      <c r="O55" s="80"/>
      <c r="P55" s="80"/>
      <c r="Q55" s="118"/>
      <c r="R55" s="137">
        <f t="shared" si="10"/>
        <v>0</v>
      </c>
      <c r="S55" s="115">
        <f t="shared" si="11"/>
        <v>0</v>
      </c>
      <c r="T55" s="115">
        <f t="shared" si="12"/>
        <v>0</v>
      </c>
      <c r="U55" s="115">
        <f t="shared" si="13"/>
        <v>0</v>
      </c>
      <c r="V55" s="115">
        <f t="shared" si="14"/>
        <v>0</v>
      </c>
      <c r="W55" s="115">
        <f t="shared" si="15"/>
        <v>0</v>
      </c>
      <c r="X55" s="115">
        <f t="shared" si="16"/>
        <v>0</v>
      </c>
      <c r="Y55" s="137">
        <f t="shared" si="17"/>
        <v>0</v>
      </c>
      <c r="Z55" s="115">
        <f t="shared" si="18"/>
        <v>0</v>
      </c>
      <c r="AA55" s="115">
        <f t="shared" si="19"/>
        <v>0</v>
      </c>
      <c r="AB55" s="116">
        <f t="shared" si="20"/>
        <v>0</v>
      </c>
      <c r="AC55" s="115">
        <f t="shared" si="21"/>
        <v>0</v>
      </c>
      <c r="AD55" s="115">
        <f t="shared" si="22"/>
        <v>0</v>
      </c>
      <c r="AE55" s="117">
        <f t="shared" si="23"/>
        <v>0</v>
      </c>
      <c r="AF55" s="137">
        <f t="shared" si="24"/>
        <v>0</v>
      </c>
      <c r="AG55" s="80"/>
      <c r="AH55" s="80"/>
      <c r="AI55" s="80"/>
      <c r="AJ55" s="80"/>
      <c r="AK55" s="80"/>
      <c r="AL55" s="80"/>
      <c r="AM55" s="116">
        <f t="shared" si="25"/>
        <v>0</v>
      </c>
      <c r="AN55" s="80"/>
      <c r="AO55" s="80"/>
      <c r="AP55" s="80"/>
      <c r="AQ55" s="80"/>
      <c r="AR55" s="80"/>
      <c r="AS55" s="118"/>
      <c r="AT55" s="137">
        <f t="shared" si="26"/>
        <v>0</v>
      </c>
      <c r="AU55" s="80"/>
      <c r="AV55" s="80"/>
      <c r="AW55" s="80"/>
      <c r="AX55" s="80"/>
      <c r="AY55" s="80"/>
      <c r="AZ55" s="118"/>
      <c r="BA55" s="137">
        <f t="shared" si="27"/>
        <v>0</v>
      </c>
      <c r="BB55" s="115">
        <f t="shared" si="28"/>
        <v>0</v>
      </c>
      <c r="BC55" s="115">
        <f t="shared" si="29"/>
        <v>0</v>
      </c>
      <c r="BD55" s="116">
        <f t="shared" si="30"/>
        <v>0</v>
      </c>
      <c r="BE55" s="115">
        <f t="shared" si="31"/>
        <v>0</v>
      </c>
      <c r="BF55" s="115">
        <f t="shared" si="32"/>
        <v>0</v>
      </c>
      <c r="BG55" s="117">
        <f t="shared" si="33"/>
        <v>0</v>
      </c>
    </row>
    <row r="56" spans="1:59" ht="13.5" hidden="1" thickBot="1" x14ac:dyDescent="0.25">
      <c r="A56" s="119"/>
      <c r="B56" s="146"/>
      <c r="C56" s="140"/>
      <c r="D56" s="141">
        <f t="shared" si="8"/>
        <v>0</v>
      </c>
      <c r="E56" s="122"/>
      <c r="F56" s="122"/>
      <c r="G56" s="122"/>
      <c r="H56" s="122"/>
      <c r="I56" s="122"/>
      <c r="J56" s="120"/>
      <c r="K56" s="141">
        <f t="shared" si="9"/>
        <v>0</v>
      </c>
      <c r="L56" s="122"/>
      <c r="M56" s="122"/>
      <c r="N56" s="122"/>
      <c r="O56" s="122"/>
      <c r="P56" s="122"/>
      <c r="Q56" s="120"/>
      <c r="R56" s="141">
        <f t="shared" si="10"/>
        <v>0</v>
      </c>
      <c r="S56" s="115">
        <f t="shared" si="11"/>
        <v>0</v>
      </c>
      <c r="T56" s="115">
        <f t="shared" si="12"/>
        <v>0</v>
      </c>
      <c r="U56" s="115">
        <f t="shared" si="13"/>
        <v>0</v>
      </c>
      <c r="V56" s="115">
        <f t="shared" si="14"/>
        <v>0</v>
      </c>
      <c r="W56" s="115">
        <f t="shared" si="15"/>
        <v>0</v>
      </c>
      <c r="X56" s="115">
        <f t="shared" si="16"/>
        <v>0</v>
      </c>
      <c r="Y56" s="141">
        <f t="shared" si="17"/>
        <v>0</v>
      </c>
      <c r="Z56" s="142">
        <f t="shared" si="18"/>
        <v>0</v>
      </c>
      <c r="AA56" s="142">
        <f t="shared" si="19"/>
        <v>0</v>
      </c>
      <c r="AB56" s="123">
        <f t="shared" si="20"/>
        <v>0</v>
      </c>
      <c r="AC56" s="142">
        <f t="shared" si="21"/>
        <v>0</v>
      </c>
      <c r="AD56" s="142">
        <f t="shared" si="22"/>
        <v>0</v>
      </c>
      <c r="AE56" s="143">
        <f t="shared" si="23"/>
        <v>0</v>
      </c>
      <c r="AF56" s="141">
        <f t="shared" si="24"/>
        <v>0</v>
      </c>
      <c r="AG56" s="122"/>
      <c r="AH56" s="122"/>
      <c r="AI56" s="122"/>
      <c r="AJ56" s="122"/>
      <c r="AK56" s="122"/>
      <c r="AL56" s="122"/>
      <c r="AM56" s="123">
        <f t="shared" si="25"/>
        <v>0</v>
      </c>
      <c r="AN56" s="122"/>
      <c r="AO56" s="122"/>
      <c r="AP56" s="122"/>
      <c r="AQ56" s="122"/>
      <c r="AR56" s="122"/>
      <c r="AS56" s="120"/>
      <c r="AT56" s="141">
        <f t="shared" si="26"/>
        <v>0</v>
      </c>
      <c r="AU56" s="122"/>
      <c r="AV56" s="122"/>
      <c r="AW56" s="122"/>
      <c r="AX56" s="122"/>
      <c r="AY56" s="122"/>
      <c r="AZ56" s="120"/>
      <c r="BA56" s="141">
        <f t="shared" si="27"/>
        <v>0</v>
      </c>
      <c r="BB56" s="142">
        <f t="shared" si="28"/>
        <v>0</v>
      </c>
      <c r="BC56" s="142">
        <f t="shared" si="29"/>
        <v>0</v>
      </c>
      <c r="BD56" s="123">
        <f t="shared" si="30"/>
        <v>0</v>
      </c>
      <c r="BE56" s="142">
        <f t="shared" si="31"/>
        <v>0</v>
      </c>
      <c r="BF56" s="142">
        <f t="shared" si="32"/>
        <v>0</v>
      </c>
      <c r="BG56" s="143">
        <f t="shared" si="33"/>
        <v>0</v>
      </c>
    </row>
    <row r="58" spans="1:59" x14ac:dyDescent="0.2">
      <c r="AU58" s="731" t="s">
        <v>59</v>
      </c>
      <c r="AV58" s="731"/>
      <c r="AW58" s="731"/>
      <c r="AX58" s="731"/>
      <c r="AY58" s="731"/>
      <c r="AZ58" s="731"/>
      <c r="BA58" s="731"/>
      <c r="BB58" s="731"/>
      <c r="BC58" s="731"/>
      <c r="BD58" s="66"/>
    </row>
    <row r="59" spans="1:59" x14ac:dyDescent="0.2">
      <c r="AV59" s="97" t="s">
        <v>559</v>
      </c>
    </row>
    <row r="60" spans="1:59" x14ac:dyDescent="0.2">
      <c r="AV60" s="276" t="s">
        <v>693</v>
      </c>
    </row>
    <row r="61" spans="1:59" x14ac:dyDescent="0.2">
      <c r="AV61" s="97"/>
    </row>
    <row r="62" spans="1:59" ht="16.5" x14ac:dyDescent="0.25">
      <c r="AF62" s="124" t="s">
        <v>709</v>
      </c>
      <c r="AK62" s="125" t="s">
        <v>125</v>
      </c>
      <c r="AL62" s="126"/>
      <c r="AM62" s="126"/>
      <c r="AN62" s="127"/>
      <c r="AO62" s="127"/>
      <c r="AP62" s="127"/>
      <c r="AQ62" s="127"/>
      <c r="AR62" s="128" t="s">
        <v>711</v>
      </c>
      <c r="AS62" s="129"/>
      <c r="AT62" s="129"/>
      <c r="AU62" s="129"/>
      <c r="AV62" s="130"/>
      <c r="AW62" s="130"/>
    </row>
    <row r="63" spans="1:59" ht="16.5" x14ac:dyDescent="0.25">
      <c r="AF63" s="131"/>
      <c r="AK63" s="526" t="s">
        <v>719</v>
      </c>
      <c r="AL63" s="126"/>
      <c r="AM63" s="126"/>
      <c r="AN63" s="127"/>
      <c r="AO63" s="127"/>
      <c r="AP63" s="127"/>
      <c r="AQ63" s="127"/>
      <c r="AR63" s="132"/>
      <c r="AS63" s="132"/>
      <c r="AT63" s="527"/>
      <c r="AU63" s="132"/>
      <c r="AV63" s="499" t="s">
        <v>712</v>
      </c>
      <c r="AW63" s="130"/>
    </row>
    <row r="64" spans="1:59" x14ac:dyDescent="0.2">
      <c r="AF64" s="518"/>
      <c r="AK64" s="7" t="s">
        <v>705</v>
      </c>
      <c r="AL64" s="518"/>
      <c r="AM64" s="518"/>
      <c r="AN64" s="518"/>
      <c r="AO64" s="518"/>
      <c r="AP64" s="518"/>
      <c r="AQ64" s="518"/>
      <c r="AR64" s="7" t="s">
        <v>126</v>
      </c>
      <c r="AS64" s="518"/>
      <c r="AT64" s="518"/>
      <c r="AU64" s="518"/>
      <c r="AV64" s="518"/>
      <c r="AW64" s="518"/>
    </row>
    <row r="65" spans="48:48" x14ac:dyDescent="0.2">
      <c r="AV65" s="499" t="s">
        <v>715</v>
      </c>
    </row>
    <row r="210" spans="13:13" x14ac:dyDescent="0.2">
      <c r="M210" s="147"/>
    </row>
  </sheetData>
  <mergeCells count="31">
    <mergeCell ref="AT5:AZ5"/>
    <mergeCell ref="AF5:AS5"/>
    <mergeCell ref="R7:R8"/>
    <mergeCell ref="R5:X6"/>
    <mergeCell ref="S7:X7"/>
    <mergeCell ref="Y5:AE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</mergeCells>
  <hyperlinks>
    <hyperlink ref="N1:O1" location="'Списък Приложения'!A1" display="НАЗАД"/>
  </hyperlinks>
  <pageMargins left="0.27559055118110237" right="0.37" top="0.74803149606299213" bottom="0.74803149606299213" header="0.31496062992125984" footer="0.31496062992125984"/>
  <pageSetup paperSize="9" scale="7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F93"/>
  <sheetViews>
    <sheetView zoomScale="70" zoomScaleNormal="70" workbookViewId="0">
      <selection activeCell="AE68" sqref="AE68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4" width="5.140625" customWidth="1"/>
    <col min="5" max="30" width="4.7109375" customWidth="1"/>
    <col min="31" max="31" width="8.5703125" customWidth="1"/>
    <col min="32" max="58" width="4.7109375" customWidth="1"/>
  </cols>
  <sheetData>
    <row r="1" spans="1:58" x14ac:dyDescent="0.2">
      <c r="B1" s="112" t="s">
        <v>200</v>
      </c>
      <c r="C1" s="110"/>
      <c r="AE1" s="110"/>
    </row>
    <row r="2" spans="1:58" ht="30.75" customHeight="1" x14ac:dyDescent="0.2">
      <c r="B2" s="823" t="s">
        <v>726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2" t="s">
        <v>256</v>
      </c>
      <c r="AF2" s="822"/>
      <c r="AG2" s="822"/>
      <c r="AH2" s="822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62"/>
      <c r="BA2" s="162"/>
      <c r="BB2" s="162"/>
      <c r="BC2" s="162"/>
      <c r="BD2" s="162"/>
      <c r="BE2" s="162"/>
      <c r="BF2" s="162"/>
    </row>
    <row r="3" spans="1:58" ht="13.5" thickBot="1" x14ac:dyDescent="0.25">
      <c r="G3" s="110"/>
      <c r="L3" s="110" t="s">
        <v>297</v>
      </c>
      <c r="AI3" s="110"/>
    </row>
    <row r="4" spans="1:58" ht="42" customHeight="1" x14ac:dyDescent="0.2">
      <c r="A4" s="760" t="s">
        <v>237</v>
      </c>
      <c r="B4" s="819" t="s">
        <v>298</v>
      </c>
      <c r="C4" s="774" t="s">
        <v>202</v>
      </c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6"/>
      <c r="AE4" s="774" t="s">
        <v>203</v>
      </c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6"/>
    </row>
    <row r="5" spans="1:58" ht="15.75" customHeight="1" x14ac:dyDescent="0.2">
      <c r="A5" s="761"/>
      <c r="B5" s="820"/>
      <c r="C5" s="768" t="s">
        <v>204</v>
      </c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70"/>
      <c r="AE5" s="768" t="s">
        <v>204</v>
      </c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70"/>
    </row>
    <row r="6" spans="1:58" s="67" customFormat="1" ht="24" customHeight="1" x14ac:dyDescent="0.2">
      <c r="A6" s="818"/>
      <c r="B6" s="820"/>
      <c r="C6" s="184" t="s">
        <v>86</v>
      </c>
      <c r="D6" s="194">
        <v>1</v>
      </c>
      <c r="E6" s="185">
        <v>2</v>
      </c>
      <c r="F6" s="185" t="s">
        <v>205</v>
      </c>
      <c r="G6" s="185" t="s">
        <v>206</v>
      </c>
      <c r="H6" s="185" t="s">
        <v>207</v>
      </c>
      <c r="I6" s="185" t="s">
        <v>299</v>
      </c>
      <c r="J6" s="185" t="s">
        <v>300</v>
      </c>
      <c r="K6" s="185" t="s">
        <v>301</v>
      </c>
      <c r="L6" s="185" t="s">
        <v>302</v>
      </c>
      <c r="M6" s="185" t="s">
        <v>208</v>
      </c>
      <c r="N6" s="185" t="s">
        <v>209</v>
      </c>
      <c r="O6" s="185" t="s">
        <v>210</v>
      </c>
      <c r="P6" s="185" t="s">
        <v>53</v>
      </c>
      <c r="Q6" s="185" t="s">
        <v>54</v>
      </c>
      <c r="R6" s="185" t="s">
        <v>55</v>
      </c>
      <c r="S6" s="185" t="s">
        <v>56</v>
      </c>
      <c r="T6" s="185" t="s">
        <v>211</v>
      </c>
      <c r="U6" s="185" t="s">
        <v>212</v>
      </c>
      <c r="V6" s="185" t="s">
        <v>213</v>
      </c>
      <c r="W6" s="185" t="s">
        <v>214</v>
      </c>
      <c r="X6" s="185" t="s">
        <v>305</v>
      </c>
      <c r="Y6" s="185" t="s">
        <v>306</v>
      </c>
      <c r="Z6" s="185" t="s">
        <v>307</v>
      </c>
      <c r="AA6" s="185" t="s">
        <v>308</v>
      </c>
      <c r="AB6" s="185" t="s">
        <v>309</v>
      </c>
      <c r="AC6" s="185" t="s">
        <v>310</v>
      </c>
      <c r="AD6" s="186" t="s">
        <v>311</v>
      </c>
      <c r="AE6" s="184" t="s">
        <v>86</v>
      </c>
      <c r="AF6" s="194">
        <v>1</v>
      </c>
      <c r="AG6" s="185">
        <v>2</v>
      </c>
      <c r="AH6" s="185" t="s">
        <v>205</v>
      </c>
      <c r="AI6" s="185" t="s">
        <v>206</v>
      </c>
      <c r="AJ6" s="185" t="s">
        <v>207</v>
      </c>
      <c r="AK6" s="185" t="s">
        <v>299</v>
      </c>
      <c r="AL6" s="185" t="s">
        <v>300</v>
      </c>
      <c r="AM6" s="185" t="s">
        <v>301</v>
      </c>
      <c r="AN6" s="185" t="s">
        <v>302</v>
      </c>
      <c r="AO6" s="185" t="s">
        <v>208</v>
      </c>
      <c r="AP6" s="185" t="s">
        <v>209</v>
      </c>
      <c r="AQ6" s="185" t="s">
        <v>210</v>
      </c>
      <c r="AR6" s="185" t="s">
        <v>53</v>
      </c>
      <c r="AS6" s="185" t="s">
        <v>54</v>
      </c>
      <c r="AT6" s="185" t="s">
        <v>55</v>
      </c>
      <c r="AU6" s="185" t="s">
        <v>56</v>
      </c>
      <c r="AV6" s="185" t="s">
        <v>211</v>
      </c>
      <c r="AW6" s="185" t="s">
        <v>212</v>
      </c>
      <c r="AX6" s="185" t="s">
        <v>213</v>
      </c>
      <c r="AY6" s="185" t="s">
        <v>214</v>
      </c>
      <c r="AZ6" s="185" t="s">
        <v>305</v>
      </c>
      <c r="BA6" s="185" t="s">
        <v>306</v>
      </c>
      <c r="BB6" s="185" t="s">
        <v>307</v>
      </c>
      <c r="BC6" s="185" t="s">
        <v>308</v>
      </c>
      <c r="BD6" s="185" t="s">
        <v>309</v>
      </c>
      <c r="BE6" s="185" t="s">
        <v>310</v>
      </c>
      <c r="BF6" s="186" t="s">
        <v>311</v>
      </c>
    </row>
    <row r="7" spans="1:58" x14ac:dyDescent="0.2">
      <c r="A7" s="195"/>
      <c r="B7" s="196" t="s">
        <v>86</v>
      </c>
      <c r="C7" s="137">
        <f>D7+E7+F7+G7+H7+I7+J7+K7+L7+M7+N7+O7+P7+Q7+R7+S7+T7+U7+V7+W7+X7+Y7+Z7+AA7+AB7+AC7+AD7</f>
        <v>68</v>
      </c>
      <c r="D7" s="115">
        <f>SUM(D8:D49)</f>
        <v>36</v>
      </c>
      <c r="E7" s="115">
        <f t="shared" ref="E7:AD7" si="0">SUM(E8:E49)</f>
        <v>0</v>
      </c>
      <c r="F7" s="115">
        <f t="shared" si="0"/>
        <v>9</v>
      </c>
      <c r="G7" s="115">
        <f t="shared" si="0"/>
        <v>3</v>
      </c>
      <c r="H7" s="115">
        <f t="shared" si="0"/>
        <v>0</v>
      </c>
      <c r="I7" s="115">
        <f t="shared" si="0"/>
        <v>1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15</v>
      </c>
      <c r="N7" s="115">
        <f t="shared" si="0"/>
        <v>0</v>
      </c>
      <c r="O7" s="115">
        <f t="shared" si="0"/>
        <v>1</v>
      </c>
      <c r="P7" s="115">
        <f t="shared" si="0"/>
        <v>3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  <c r="W7" s="115">
        <f t="shared" si="0"/>
        <v>0</v>
      </c>
      <c r="X7" s="115">
        <f t="shared" si="0"/>
        <v>0</v>
      </c>
      <c r="Y7" s="115">
        <f t="shared" si="0"/>
        <v>0</v>
      </c>
      <c r="Z7" s="115">
        <f t="shared" si="0"/>
        <v>0</v>
      </c>
      <c r="AA7" s="115">
        <f t="shared" si="0"/>
        <v>0</v>
      </c>
      <c r="AB7" s="115">
        <f t="shared" si="0"/>
        <v>0</v>
      </c>
      <c r="AC7" s="115">
        <f t="shared" si="0"/>
        <v>0</v>
      </c>
      <c r="AD7" s="117">
        <f t="shared" si="0"/>
        <v>0</v>
      </c>
      <c r="AE7" s="137">
        <f>AF7+AG7+AH7+AI7+AJ7+AK7+AL7+AM7+AN7+AO7+AP7+AQ7+AR7+AS7+AT7+AU7+AV7+AW7+AX7+AY7+AZ7+BA7+BB7+BC7+BD7+BE7+BF7</f>
        <v>75</v>
      </c>
      <c r="AF7" s="115">
        <f t="shared" ref="AF7:BF7" si="1">SUM(AF8:AF49)</f>
        <v>48</v>
      </c>
      <c r="AG7" s="115">
        <f t="shared" si="1"/>
        <v>2</v>
      </c>
      <c r="AH7" s="115">
        <f t="shared" si="1"/>
        <v>22</v>
      </c>
      <c r="AI7" s="115">
        <f t="shared" si="1"/>
        <v>0</v>
      </c>
      <c r="AJ7" s="115">
        <f t="shared" si="1"/>
        <v>0</v>
      </c>
      <c r="AK7" s="115">
        <f t="shared" si="1"/>
        <v>0</v>
      </c>
      <c r="AL7" s="115">
        <f t="shared" si="1"/>
        <v>0</v>
      </c>
      <c r="AM7" s="115">
        <f t="shared" si="1"/>
        <v>0</v>
      </c>
      <c r="AN7" s="115">
        <f t="shared" si="1"/>
        <v>0</v>
      </c>
      <c r="AO7" s="115">
        <f t="shared" si="1"/>
        <v>3</v>
      </c>
      <c r="AP7" s="115">
        <f t="shared" si="1"/>
        <v>0</v>
      </c>
      <c r="AQ7" s="115">
        <f t="shared" si="1"/>
        <v>0</v>
      </c>
      <c r="AR7" s="115">
        <f t="shared" si="1"/>
        <v>0</v>
      </c>
      <c r="AS7" s="115">
        <f t="shared" si="1"/>
        <v>0</v>
      </c>
      <c r="AT7" s="115">
        <f t="shared" si="1"/>
        <v>0</v>
      </c>
      <c r="AU7" s="115">
        <f t="shared" si="1"/>
        <v>0</v>
      </c>
      <c r="AV7" s="115">
        <f t="shared" si="1"/>
        <v>0</v>
      </c>
      <c r="AW7" s="115">
        <f t="shared" si="1"/>
        <v>0</v>
      </c>
      <c r="AX7" s="115">
        <f t="shared" si="1"/>
        <v>0</v>
      </c>
      <c r="AY7" s="115">
        <f t="shared" si="1"/>
        <v>0</v>
      </c>
      <c r="AZ7" s="115">
        <f t="shared" si="1"/>
        <v>0</v>
      </c>
      <c r="BA7" s="115">
        <f t="shared" si="1"/>
        <v>0</v>
      </c>
      <c r="BB7" s="115">
        <f t="shared" si="1"/>
        <v>0</v>
      </c>
      <c r="BC7" s="115">
        <f t="shared" si="1"/>
        <v>0</v>
      </c>
      <c r="BD7" s="115">
        <f t="shared" si="1"/>
        <v>0</v>
      </c>
      <c r="BE7" s="115">
        <f t="shared" si="1"/>
        <v>0</v>
      </c>
      <c r="BF7" s="117">
        <f t="shared" si="1"/>
        <v>0</v>
      </c>
    </row>
    <row r="8" spans="1:58" s="499" customFormat="1" x14ac:dyDescent="0.2">
      <c r="A8" s="503">
        <v>1</v>
      </c>
      <c r="B8" s="497" t="s">
        <v>728</v>
      </c>
      <c r="C8" s="498">
        <f>D8+E8+F8+G8+H8+I8+J8+K8+L8+M8+N8+O8+P8+Q8+R8+S8+T8+U8+V8+W8+X8+Y8+Z8+AA8+AB8+AC8+AD8</f>
        <v>1</v>
      </c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6">
        <v>1</v>
      </c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8">
        <f t="shared" ref="AE8:AE49" si="2">AF8+AG8+AH8+AI8+AJ8+AK8+AL8+AM8+AN8+AO8+AP8+AQ8+AR8+AS8+AT8+AU8+AV8+AW8+AX8+AY8+AZ8+BA8+BB8+BC8+BD8+BE8+BF8</f>
        <v>0</v>
      </c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539"/>
      <c r="AS8" s="539"/>
      <c r="AT8" s="539"/>
      <c r="AU8" s="539"/>
      <c r="AV8" s="539"/>
      <c r="AW8" s="539"/>
      <c r="AX8" s="539"/>
      <c r="AY8" s="539"/>
      <c r="AZ8" s="539"/>
      <c r="BA8" s="539"/>
      <c r="BB8" s="539"/>
      <c r="BC8" s="539"/>
      <c r="BD8" s="539"/>
      <c r="BE8" s="539"/>
      <c r="BF8" s="540"/>
    </row>
    <row r="9" spans="1:58" s="499" customFormat="1" x14ac:dyDescent="0.2">
      <c r="A9" s="503">
        <v>2</v>
      </c>
      <c r="B9" s="497" t="s">
        <v>695</v>
      </c>
      <c r="C9" s="498">
        <f t="shared" ref="C9:C49" si="3">D9+E9+F9+G9+H9+I9+J9+K9+L9+M9+N9+O9+P9+Q9+R9+S9+T9+U9+V9+W9+X9+Y9+Z9+AA9+AB9+AC9+AD9</f>
        <v>15</v>
      </c>
      <c r="D9" s="496">
        <v>8</v>
      </c>
      <c r="E9" s="497"/>
      <c r="F9" s="496">
        <v>2</v>
      </c>
      <c r="G9" s="497"/>
      <c r="H9" s="497"/>
      <c r="I9" s="497"/>
      <c r="J9" s="497"/>
      <c r="K9" s="497"/>
      <c r="L9" s="497"/>
      <c r="M9" s="496">
        <v>5</v>
      </c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8">
        <f>AF9+AG9+AH9+AI9+AJ9+AK9+AL9+AM9+AN9+AO9+AP9+AQ9+AR9+AS9+AT9+AU9+AV9+AW9+AX9+AY9+AZ9+BA9+BB9+BC9+BD9+BE9+BF9</f>
        <v>21</v>
      </c>
      <c r="AF9" s="496">
        <v>18</v>
      </c>
      <c r="AG9" s="497"/>
      <c r="AH9" s="496">
        <v>3</v>
      </c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</row>
    <row r="10" spans="1:58" s="499" customFormat="1" x14ac:dyDescent="0.2">
      <c r="A10" s="503">
        <v>3</v>
      </c>
      <c r="B10" s="497" t="s">
        <v>696</v>
      </c>
      <c r="C10" s="498">
        <f t="shared" si="3"/>
        <v>7</v>
      </c>
      <c r="D10" s="496">
        <v>2</v>
      </c>
      <c r="E10" s="497"/>
      <c r="F10" s="497"/>
      <c r="G10" s="497"/>
      <c r="H10" s="497"/>
      <c r="I10" s="497"/>
      <c r="J10" s="497"/>
      <c r="K10" s="497"/>
      <c r="L10" s="497"/>
      <c r="M10" s="496">
        <v>4</v>
      </c>
      <c r="N10" s="497"/>
      <c r="O10" s="497"/>
      <c r="P10" s="496">
        <v>1</v>
      </c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8">
        <f t="shared" si="2"/>
        <v>12</v>
      </c>
      <c r="AF10" s="496">
        <v>4</v>
      </c>
      <c r="AG10" s="496">
        <v>1</v>
      </c>
      <c r="AH10" s="496">
        <v>6</v>
      </c>
      <c r="AI10" s="497"/>
      <c r="AJ10" s="497"/>
      <c r="AK10" s="497"/>
      <c r="AL10" s="497"/>
      <c r="AM10" s="497"/>
      <c r="AN10" s="497"/>
      <c r="AO10" s="496">
        <v>1</v>
      </c>
      <c r="AP10" s="497"/>
      <c r="AQ10" s="497"/>
      <c r="AR10" s="497"/>
      <c r="AS10" s="497"/>
      <c r="AT10" s="497"/>
      <c r="AU10" s="497"/>
      <c r="AV10" s="497"/>
      <c r="AW10" s="497"/>
      <c r="AX10" s="497"/>
      <c r="AY10" s="497"/>
      <c r="AZ10" s="497"/>
      <c r="BA10" s="497"/>
      <c r="BB10" s="497"/>
      <c r="BC10" s="497"/>
      <c r="BD10" s="497"/>
      <c r="BE10" s="497"/>
      <c r="BF10" s="497"/>
    </row>
    <row r="11" spans="1:58" s="499" customFormat="1" x14ac:dyDescent="0.2">
      <c r="A11" s="503">
        <v>4</v>
      </c>
      <c r="B11" s="497" t="s">
        <v>697</v>
      </c>
      <c r="C11" s="498">
        <f t="shared" si="3"/>
        <v>10</v>
      </c>
      <c r="D11" s="496">
        <v>4</v>
      </c>
      <c r="E11" s="497"/>
      <c r="F11" s="496">
        <v>3</v>
      </c>
      <c r="G11" s="497"/>
      <c r="H11" s="497"/>
      <c r="I11" s="497"/>
      <c r="J11" s="497"/>
      <c r="K11" s="497"/>
      <c r="L11" s="497"/>
      <c r="M11" s="496">
        <v>1</v>
      </c>
      <c r="N11" s="497"/>
      <c r="O11" s="497"/>
      <c r="P11" s="496">
        <v>2</v>
      </c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8">
        <f t="shared" si="2"/>
        <v>10</v>
      </c>
      <c r="AF11" s="496">
        <v>8</v>
      </c>
      <c r="AG11" s="497"/>
      <c r="AH11" s="496">
        <v>2</v>
      </c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7"/>
      <c r="AT11" s="497"/>
      <c r="AU11" s="497"/>
      <c r="AV11" s="497"/>
      <c r="AW11" s="497"/>
      <c r="AX11" s="497"/>
      <c r="AY11" s="497"/>
      <c r="AZ11" s="497"/>
      <c r="BA11" s="497"/>
      <c r="BB11" s="497"/>
      <c r="BC11" s="497"/>
      <c r="BD11" s="497"/>
      <c r="BE11" s="497"/>
      <c r="BF11" s="497"/>
    </row>
    <row r="12" spans="1:58" s="499" customFormat="1" x14ac:dyDescent="0.2">
      <c r="A12" s="503">
        <v>5</v>
      </c>
      <c r="B12" s="497" t="s">
        <v>698</v>
      </c>
      <c r="C12" s="498">
        <f t="shared" si="3"/>
        <v>9</v>
      </c>
      <c r="D12" s="496">
        <v>6</v>
      </c>
      <c r="E12" s="497"/>
      <c r="F12" s="496">
        <v>2</v>
      </c>
      <c r="G12" s="497"/>
      <c r="H12" s="497"/>
      <c r="I12" s="497"/>
      <c r="J12" s="497"/>
      <c r="K12" s="497"/>
      <c r="L12" s="497"/>
      <c r="M12" s="496">
        <v>1</v>
      </c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8">
        <f t="shared" si="2"/>
        <v>9</v>
      </c>
      <c r="AF12" s="496">
        <v>4</v>
      </c>
      <c r="AG12" s="497"/>
      <c r="AH12" s="496">
        <v>4</v>
      </c>
      <c r="AI12" s="497"/>
      <c r="AJ12" s="497"/>
      <c r="AK12" s="497"/>
      <c r="AL12" s="497"/>
      <c r="AM12" s="497"/>
      <c r="AN12" s="497"/>
      <c r="AO12" s="496">
        <v>1</v>
      </c>
      <c r="AP12" s="497"/>
      <c r="AQ12" s="497"/>
      <c r="AR12" s="497"/>
      <c r="AS12" s="497"/>
      <c r="AT12" s="497"/>
      <c r="AU12" s="497"/>
      <c r="AV12" s="497"/>
      <c r="AW12" s="497"/>
      <c r="AX12" s="497"/>
      <c r="AY12" s="497"/>
      <c r="AZ12" s="497"/>
      <c r="BA12" s="497"/>
      <c r="BB12" s="497"/>
      <c r="BC12" s="497"/>
      <c r="BD12" s="497"/>
      <c r="BE12" s="497"/>
      <c r="BF12" s="497"/>
    </row>
    <row r="13" spans="1:58" s="499" customFormat="1" x14ac:dyDescent="0.2">
      <c r="A13" s="503">
        <v>6</v>
      </c>
      <c r="B13" s="497" t="s">
        <v>699</v>
      </c>
      <c r="C13" s="498">
        <f t="shared" si="3"/>
        <v>14</v>
      </c>
      <c r="D13" s="496">
        <v>9</v>
      </c>
      <c r="E13" s="497"/>
      <c r="F13" s="496">
        <v>1</v>
      </c>
      <c r="G13" s="496">
        <v>1</v>
      </c>
      <c r="H13" s="497"/>
      <c r="I13" s="496">
        <v>1</v>
      </c>
      <c r="J13" s="497"/>
      <c r="K13" s="497"/>
      <c r="L13" s="497"/>
      <c r="M13" s="496">
        <v>2</v>
      </c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8">
        <f t="shared" si="2"/>
        <v>9</v>
      </c>
      <c r="AF13" s="496">
        <v>6</v>
      </c>
      <c r="AG13" s="497"/>
      <c r="AH13" s="496">
        <v>2</v>
      </c>
      <c r="AI13" s="497"/>
      <c r="AJ13" s="497"/>
      <c r="AK13" s="497"/>
      <c r="AL13" s="497"/>
      <c r="AM13" s="497"/>
      <c r="AN13" s="497"/>
      <c r="AO13" s="496">
        <v>1</v>
      </c>
      <c r="AP13" s="497"/>
      <c r="AQ13" s="497"/>
      <c r="AR13" s="497"/>
      <c r="AS13" s="497"/>
      <c r="AT13" s="497"/>
      <c r="AU13" s="497"/>
      <c r="AV13" s="497"/>
      <c r="AW13" s="497"/>
      <c r="AX13" s="497"/>
      <c r="AY13" s="497"/>
      <c r="AZ13" s="497"/>
      <c r="BA13" s="497"/>
      <c r="BB13" s="497"/>
      <c r="BC13" s="497"/>
      <c r="BD13" s="497"/>
      <c r="BE13" s="497"/>
      <c r="BF13" s="497"/>
    </row>
    <row r="14" spans="1:58" s="499" customFormat="1" x14ac:dyDescent="0.2">
      <c r="A14" s="503">
        <v>7</v>
      </c>
      <c r="B14" s="497" t="s">
        <v>700</v>
      </c>
      <c r="C14" s="498">
        <f t="shared" si="3"/>
        <v>11</v>
      </c>
      <c r="D14" s="496">
        <v>6</v>
      </c>
      <c r="E14" s="497"/>
      <c r="F14" s="496">
        <v>1</v>
      </c>
      <c r="G14" s="496">
        <v>2</v>
      </c>
      <c r="H14" s="497"/>
      <c r="I14" s="497"/>
      <c r="J14" s="497"/>
      <c r="K14" s="497"/>
      <c r="L14" s="497"/>
      <c r="M14" s="496">
        <v>2</v>
      </c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8">
        <f t="shared" si="2"/>
        <v>14</v>
      </c>
      <c r="AF14" s="496">
        <v>8</v>
      </c>
      <c r="AG14" s="496">
        <v>1</v>
      </c>
      <c r="AH14" s="496">
        <v>5</v>
      </c>
      <c r="AI14" s="497"/>
      <c r="AJ14" s="497"/>
      <c r="AK14" s="497"/>
      <c r="AL14" s="497"/>
      <c r="AM14" s="497"/>
      <c r="AN14" s="497"/>
      <c r="AO14" s="497"/>
      <c r="AP14" s="497"/>
      <c r="AQ14" s="497"/>
      <c r="AR14" s="497"/>
      <c r="AS14" s="497"/>
      <c r="AT14" s="497"/>
      <c r="AU14" s="497"/>
      <c r="AV14" s="497"/>
      <c r="AW14" s="497"/>
      <c r="AX14" s="497"/>
      <c r="AY14" s="497"/>
      <c r="AZ14" s="497"/>
      <c r="BA14" s="497"/>
      <c r="BB14" s="497"/>
      <c r="BC14" s="497"/>
      <c r="BD14" s="497"/>
      <c r="BE14" s="497"/>
      <c r="BF14" s="497"/>
    </row>
    <row r="15" spans="1:58" s="499" customFormat="1" x14ac:dyDescent="0.2">
      <c r="A15" s="503">
        <v>8</v>
      </c>
      <c r="B15" s="497" t="s">
        <v>729</v>
      </c>
      <c r="C15" s="498">
        <f t="shared" si="3"/>
        <v>1</v>
      </c>
      <c r="D15" s="496">
        <v>1</v>
      </c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8">
        <f t="shared" si="2"/>
        <v>0</v>
      </c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/>
    </row>
    <row r="16" spans="1:58" hidden="1" x14ac:dyDescent="0.2">
      <c r="A16" s="113"/>
      <c r="B16" s="118"/>
      <c r="C16" s="137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18"/>
      <c r="AE16" s="137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18"/>
    </row>
    <row r="17" spans="1:58" hidden="1" x14ac:dyDescent="0.2">
      <c r="A17" s="113"/>
      <c r="B17" s="118"/>
      <c r="C17" s="137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18"/>
      <c r="AE17" s="137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18"/>
    </row>
    <row r="18" spans="1:58" hidden="1" x14ac:dyDescent="0.2">
      <c r="A18" s="113"/>
      <c r="B18" s="118"/>
      <c r="C18" s="137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18"/>
      <c r="AE18" s="137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18"/>
    </row>
    <row r="19" spans="1:58" hidden="1" x14ac:dyDescent="0.2">
      <c r="A19" s="113"/>
      <c r="B19" s="118"/>
      <c r="C19" s="137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18"/>
      <c r="AE19" s="137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18"/>
    </row>
    <row r="20" spans="1:58" hidden="1" x14ac:dyDescent="0.2">
      <c r="A20" s="113"/>
      <c r="B20" s="118"/>
      <c r="C20" s="137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18"/>
      <c r="AE20" s="137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18"/>
    </row>
    <row r="21" spans="1:58" hidden="1" x14ac:dyDescent="0.2">
      <c r="A21" s="113"/>
      <c r="B21" s="118"/>
      <c r="C21" s="137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18"/>
      <c r="AE21" s="137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18"/>
    </row>
    <row r="22" spans="1:58" hidden="1" x14ac:dyDescent="0.2">
      <c r="A22" s="113"/>
      <c r="B22" s="118"/>
      <c r="C22" s="137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18"/>
      <c r="AE22" s="137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18"/>
    </row>
    <row r="23" spans="1:58" hidden="1" x14ac:dyDescent="0.2">
      <c r="A23" s="113"/>
      <c r="B23" s="118"/>
      <c r="C23" s="137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18"/>
      <c r="AE23" s="137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18"/>
    </row>
    <row r="24" spans="1:58" hidden="1" x14ac:dyDescent="0.2">
      <c r="A24" s="113"/>
      <c r="B24" s="118"/>
      <c r="C24" s="137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18"/>
      <c r="AE24" s="137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18"/>
    </row>
    <row r="25" spans="1:58" hidden="1" x14ac:dyDescent="0.2">
      <c r="A25" s="113"/>
      <c r="B25" s="118"/>
      <c r="C25" s="137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18"/>
      <c r="AE25" s="137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18"/>
    </row>
    <row r="26" spans="1:58" hidden="1" x14ac:dyDescent="0.2">
      <c r="A26" s="113"/>
      <c r="B26" s="118"/>
      <c r="C26" s="137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18"/>
      <c r="AE26" s="137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18"/>
    </row>
    <row r="27" spans="1:58" hidden="1" x14ac:dyDescent="0.2">
      <c r="A27" s="113"/>
      <c r="B27" s="118"/>
      <c r="C27" s="137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18"/>
      <c r="AE27" s="137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18"/>
    </row>
    <row r="28" spans="1:58" hidden="1" x14ac:dyDescent="0.2">
      <c r="A28" s="113"/>
      <c r="B28" s="118"/>
      <c r="C28" s="137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18"/>
      <c r="AE28" s="137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18"/>
    </row>
    <row r="29" spans="1:58" hidden="1" x14ac:dyDescent="0.2">
      <c r="A29" s="113"/>
      <c r="B29" s="118"/>
      <c r="C29" s="137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18"/>
      <c r="AE29" s="137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18"/>
    </row>
    <row r="30" spans="1:58" hidden="1" x14ac:dyDescent="0.2">
      <c r="A30" s="113"/>
      <c r="B30" s="118"/>
      <c r="C30" s="137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18"/>
      <c r="AE30" s="137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18"/>
    </row>
    <row r="31" spans="1:58" hidden="1" x14ac:dyDescent="0.2">
      <c r="A31" s="113"/>
      <c r="B31" s="118"/>
      <c r="C31" s="137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18"/>
      <c r="AE31" s="137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18"/>
    </row>
    <row r="32" spans="1:58" hidden="1" x14ac:dyDescent="0.2">
      <c r="A32" s="113"/>
      <c r="B32" s="118"/>
      <c r="C32" s="137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18"/>
      <c r="AE32" s="137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18"/>
    </row>
    <row r="33" spans="1:58" hidden="1" x14ac:dyDescent="0.2">
      <c r="A33" s="113"/>
      <c r="B33" s="118"/>
      <c r="C33" s="137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18"/>
      <c r="AE33" s="137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18"/>
    </row>
    <row r="34" spans="1:58" hidden="1" x14ac:dyDescent="0.2">
      <c r="A34" s="113"/>
      <c r="B34" s="118"/>
      <c r="C34" s="137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18"/>
      <c r="AE34" s="137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18"/>
    </row>
    <row r="35" spans="1:58" hidden="1" x14ac:dyDescent="0.2">
      <c r="A35" s="113"/>
      <c r="B35" s="118"/>
      <c r="C35" s="137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18"/>
      <c r="AE35" s="137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18"/>
    </row>
    <row r="36" spans="1:58" hidden="1" x14ac:dyDescent="0.2">
      <c r="A36" s="113"/>
      <c r="B36" s="118"/>
      <c r="C36" s="137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18"/>
      <c r="AE36" s="137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18"/>
    </row>
    <row r="37" spans="1:58" hidden="1" x14ac:dyDescent="0.2">
      <c r="A37" s="113"/>
      <c r="B37" s="118"/>
      <c r="C37" s="137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18"/>
      <c r="AE37" s="137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18"/>
    </row>
    <row r="38" spans="1:58" hidden="1" x14ac:dyDescent="0.2">
      <c r="A38" s="113"/>
      <c r="B38" s="118"/>
      <c r="C38" s="137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18"/>
      <c r="AE38" s="137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18"/>
    </row>
    <row r="39" spans="1:58" hidden="1" x14ac:dyDescent="0.2">
      <c r="A39" s="113"/>
      <c r="B39" s="118"/>
      <c r="C39" s="137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18"/>
      <c r="AE39" s="137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18"/>
    </row>
    <row r="40" spans="1:58" hidden="1" x14ac:dyDescent="0.2">
      <c r="A40" s="113"/>
      <c r="B40" s="118"/>
      <c r="C40" s="137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18"/>
      <c r="AE40" s="137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18"/>
    </row>
    <row r="41" spans="1:58" hidden="1" x14ac:dyDescent="0.2">
      <c r="A41" s="113"/>
      <c r="B41" s="118"/>
      <c r="C41" s="137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18"/>
      <c r="AE41" s="137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18"/>
    </row>
    <row r="42" spans="1:58" hidden="1" x14ac:dyDescent="0.2">
      <c r="A42" s="113"/>
      <c r="B42" s="118"/>
      <c r="C42" s="137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18"/>
      <c r="AE42" s="137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18"/>
    </row>
    <row r="43" spans="1:58" hidden="1" x14ac:dyDescent="0.2">
      <c r="A43" s="113"/>
      <c r="B43" s="118"/>
      <c r="C43" s="137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18"/>
      <c r="AE43" s="137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18"/>
    </row>
    <row r="44" spans="1:58" hidden="1" x14ac:dyDescent="0.2">
      <c r="A44" s="113"/>
      <c r="B44" s="118"/>
      <c r="C44" s="137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18"/>
      <c r="AE44" s="137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18"/>
    </row>
    <row r="45" spans="1:58" hidden="1" x14ac:dyDescent="0.2">
      <c r="A45" s="113"/>
      <c r="B45" s="118"/>
      <c r="C45" s="137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18"/>
      <c r="AE45" s="137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18"/>
    </row>
    <row r="46" spans="1:58" hidden="1" x14ac:dyDescent="0.2">
      <c r="A46" s="113"/>
      <c r="B46" s="118"/>
      <c r="C46" s="137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18"/>
      <c r="AE46" s="137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18"/>
    </row>
    <row r="47" spans="1:58" hidden="1" x14ac:dyDescent="0.2">
      <c r="A47" s="113"/>
      <c r="B47" s="118"/>
      <c r="C47" s="137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18"/>
      <c r="AE47" s="137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18"/>
    </row>
    <row r="48" spans="1:58" hidden="1" x14ac:dyDescent="0.2">
      <c r="A48" s="113"/>
      <c r="B48" s="118"/>
      <c r="C48" s="137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18"/>
      <c r="AE48" s="137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18"/>
    </row>
    <row r="49" spans="1:58" ht="13.5" hidden="1" thickBot="1" x14ac:dyDescent="0.25">
      <c r="A49" s="119"/>
      <c r="B49" s="120"/>
      <c r="C49" s="141">
        <f t="shared" si="3"/>
        <v>0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0"/>
      <c r="AE49" s="141">
        <f t="shared" si="2"/>
        <v>0</v>
      </c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0"/>
    </row>
    <row r="50" spans="1:58" x14ac:dyDescent="0.2">
      <c r="A50" s="65"/>
    </row>
    <row r="51" spans="1:58" ht="12.75" customHeight="1" x14ac:dyDescent="0.2">
      <c r="A51" s="65"/>
      <c r="AV51" s="731" t="s">
        <v>59</v>
      </c>
      <c r="AW51" s="731"/>
      <c r="AX51" s="731"/>
      <c r="AY51" s="731"/>
      <c r="AZ51" s="731"/>
      <c r="BA51" s="731"/>
      <c r="BB51" s="731"/>
      <c r="BC51" s="731"/>
      <c r="BD51" s="731"/>
    </row>
    <row r="52" spans="1:58" ht="16.5" x14ac:dyDescent="0.25">
      <c r="AE52" s="124"/>
      <c r="AH52" s="125"/>
      <c r="AI52" s="126"/>
      <c r="AJ52" s="126"/>
      <c r="AK52" s="127"/>
      <c r="AL52" s="127"/>
      <c r="AM52" s="127"/>
      <c r="AN52" s="127"/>
      <c r="AO52" s="128"/>
      <c r="AP52" s="129"/>
      <c r="AQ52" s="129"/>
      <c r="AR52" s="129"/>
      <c r="AS52" s="97" t="s">
        <v>559</v>
      </c>
      <c r="AT52" s="130"/>
      <c r="AV52" s="97"/>
    </row>
    <row r="53" spans="1:58" ht="16.5" x14ac:dyDescent="0.25">
      <c r="AE53" s="131"/>
      <c r="AH53" s="125"/>
      <c r="AI53" s="126"/>
      <c r="AJ53" s="126"/>
      <c r="AK53" s="127"/>
      <c r="AL53" s="127"/>
      <c r="AM53" s="127"/>
      <c r="AN53" s="127"/>
      <c r="AO53" s="132"/>
      <c r="AP53" s="132"/>
      <c r="AQ53" s="132"/>
      <c r="AR53" s="276" t="s">
        <v>693</v>
      </c>
      <c r="AS53" s="130"/>
      <c r="AT53" s="130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3" t="s">
        <v>217</v>
      </c>
    </row>
    <row r="57" spans="1:58" ht="16.5" x14ac:dyDescent="0.25">
      <c r="B57" s="67" t="s">
        <v>218</v>
      </c>
      <c r="AE57" s="124" t="s">
        <v>709</v>
      </c>
      <c r="AH57" s="125" t="s">
        <v>125</v>
      </c>
      <c r="AI57" s="126"/>
      <c r="AJ57" s="126"/>
      <c r="AK57" s="127"/>
      <c r="AL57" s="127"/>
      <c r="AM57" s="127"/>
      <c r="AN57" s="127"/>
      <c r="AO57" s="128" t="s">
        <v>711</v>
      </c>
      <c r="AP57" s="129"/>
      <c r="AQ57" s="129"/>
      <c r="AR57" s="129"/>
      <c r="AS57" s="130"/>
      <c r="AT57" s="130"/>
    </row>
    <row r="58" spans="1:58" ht="14.25" customHeight="1" x14ac:dyDescent="0.25">
      <c r="B58" s="67" t="s">
        <v>312</v>
      </c>
      <c r="AE58" s="131"/>
      <c r="AH58" s="125"/>
      <c r="AI58" s="526" t="s">
        <v>719</v>
      </c>
      <c r="AJ58" s="126"/>
      <c r="AK58" s="127"/>
      <c r="AL58" s="127"/>
      <c r="AM58" s="127"/>
      <c r="AN58" s="127"/>
      <c r="AO58" s="132"/>
      <c r="AP58" s="132"/>
      <c r="AQ58" s="132"/>
      <c r="AR58" s="132"/>
      <c r="AS58" s="130"/>
      <c r="AT58" s="526" t="s">
        <v>712</v>
      </c>
    </row>
    <row r="59" spans="1:58" ht="14.25" customHeight="1" x14ac:dyDescent="0.2">
      <c r="B59" s="67"/>
      <c r="AE59" s="518"/>
      <c r="AH59" s="7" t="s">
        <v>705</v>
      </c>
      <c r="AI59" s="518"/>
      <c r="AJ59" s="518"/>
      <c r="AK59" s="518"/>
      <c r="AL59" s="518"/>
      <c r="AM59" s="518"/>
      <c r="AN59" s="518"/>
      <c r="AO59" s="7" t="s">
        <v>126</v>
      </c>
      <c r="AP59" s="518"/>
      <c r="AQ59" s="518"/>
      <c r="AR59" s="518"/>
      <c r="AS59" s="518"/>
      <c r="AT59" s="518"/>
    </row>
    <row r="60" spans="1:58" ht="15.95" customHeight="1" x14ac:dyDescent="0.2">
      <c r="B60" s="817" t="s">
        <v>313</v>
      </c>
      <c r="C60" s="817"/>
      <c r="D60" s="817"/>
      <c r="E60" s="817"/>
      <c r="F60" s="817"/>
      <c r="G60" s="817"/>
      <c r="H60" s="817"/>
      <c r="I60" s="817"/>
      <c r="J60" s="817"/>
      <c r="K60" s="817"/>
      <c r="L60" s="817"/>
      <c r="M60" s="817"/>
      <c r="N60" s="817"/>
      <c r="O60" s="817"/>
      <c r="P60" s="817"/>
      <c r="Q60" s="817"/>
      <c r="R60" s="817"/>
      <c r="S60" s="817"/>
      <c r="T60" s="817"/>
      <c r="U60" s="817"/>
      <c r="V60" s="817"/>
      <c r="W60" s="817"/>
      <c r="X60" s="817"/>
      <c r="Y60" s="817"/>
      <c r="Z60" s="817"/>
      <c r="AT60" s="499" t="s">
        <v>715</v>
      </c>
    </row>
    <row r="61" spans="1:58" ht="15.95" customHeight="1" x14ac:dyDescent="0.2">
      <c r="B61" s="817" t="s">
        <v>314</v>
      </c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  <c r="Y61" s="817"/>
      <c r="Z61" s="817"/>
    </row>
    <row r="62" spans="1:58" ht="15.95" customHeight="1" x14ac:dyDescent="0.2">
      <c r="B62" s="816" t="s">
        <v>315</v>
      </c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</row>
    <row r="63" spans="1:58" ht="15.95" customHeight="1" x14ac:dyDescent="0.2">
      <c r="B63" s="815" t="s">
        <v>411</v>
      </c>
      <c r="C63" s="815"/>
      <c r="D63" s="815"/>
      <c r="E63" s="815"/>
      <c r="F63" s="815"/>
      <c r="G63" s="815"/>
      <c r="H63" s="815"/>
      <c r="I63" s="815"/>
      <c r="J63" s="815"/>
      <c r="K63" s="815"/>
      <c r="L63" s="815"/>
      <c r="M63" s="815"/>
      <c r="N63" s="815"/>
      <c r="O63" s="815"/>
      <c r="P63" s="815"/>
      <c r="Q63" s="815"/>
      <c r="R63" s="815"/>
      <c r="S63" s="815"/>
      <c r="T63" s="815"/>
      <c r="U63" s="815"/>
      <c r="V63" s="815"/>
      <c r="W63" s="815"/>
      <c r="X63" s="815"/>
      <c r="Y63" s="815"/>
      <c r="Z63" s="815"/>
    </row>
    <row r="64" spans="1:58" ht="15.95" customHeight="1" x14ac:dyDescent="0.2">
      <c r="B64" s="815" t="s">
        <v>316</v>
      </c>
      <c r="C64" s="815"/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815"/>
      <c r="O64" s="815"/>
      <c r="P64" s="815"/>
      <c r="Q64" s="815"/>
      <c r="R64" s="815"/>
      <c r="S64" s="815"/>
      <c r="T64" s="815"/>
      <c r="U64" s="815"/>
      <c r="V64" s="815"/>
      <c r="W64" s="815"/>
      <c r="X64" s="815"/>
      <c r="Y64" s="815"/>
      <c r="Z64" s="815"/>
    </row>
    <row r="65" spans="2:26" ht="15.95" customHeight="1" x14ac:dyDescent="0.2">
      <c r="B65" s="815" t="s">
        <v>317</v>
      </c>
      <c r="C65" s="815"/>
      <c r="D65" s="815"/>
      <c r="E65" s="815"/>
      <c r="F65" s="815"/>
      <c r="G65" s="815"/>
      <c r="H65" s="815"/>
      <c r="I65" s="815"/>
      <c r="J65" s="815"/>
      <c r="K65" s="815"/>
      <c r="L65" s="815"/>
      <c r="M65" s="815"/>
      <c r="N65" s="815"/>
      <c r="O65" s="815"/>
      <c r="P65" s="815"/>
      <c r="Q65" s="815"/>
      <c r="R65" s="815"/>
      <c r="S65" s="815"/>
      <c r="T65" s="815"/>
      <c r="U65" s="815"/>
      <c r="V65" s="815"/>
      <c r="W65" s="815"/>
      <c r="X65" s="815"/>
      <c r="Y65" s="815"/>
      <c r="Z65" s="815"/>
    </row>
    <row r="66" spans="2:26" ht="15.95" customHeight="1" x14ac:dyDescent="0.2">
      <c r="B66" s="816" t="s">
        <v>318</v>
      </c>
      <c r="C66" s="817"/>
      <c r="D66" s="817"/>
      <c r="E66" s="817"/>
      <c r="F66" s="817"/>
      <c r="G66" s="817"/>
      <c r="H66" s="817"/>
      <c r="I66" s="817"/>
      <c r="J66" s="817"/>
      <c r="K66" s="817"/>
      <c r="L66" s="817"/>
      <c r="M66" s="817"/>
      <c r="N66" s="817"/>
      <c r="O66" s="817"/>
      <c r="P66" s="817"/>
      <c r="Q66" s="817"/>
      <c r="R66" s="817"/>
      <c r="S66" s="817"/>
      <c r="T66" s="817"/>
      <c r="U66" s="817"/>
      <c r="V66" s="817"/>
      <c r="W66" s="817"/>
      <c r="X66" s="817"/>
      <c r="Y66" s="817"/>
      <c r="Z66" s="817"/>
    </row>
    <row r="67" spans="2:26" ht="15.95" customHeight="1" x14ac:dyDescent="0.2">
      <c r="B67" s="815" t="s">
        <v>319</v>
      </c>
      <c r="C67" s="815"/>
      <c r="D67" s="815"/>
      <c r="E67" s="815"/>
      <c r="F67" s="815"/>
      <c r="G67" s="815"/>
      <c r="H67" s="815"/>
      <c r="I67" s="815"/>
      <c r="J67" s="815"/>
      <c r="K67" s="815"/>
      <c r="L67" s="815"/>
      <c r="M67" s="815"/>
      <c r="N67" s="815"/>
      <c r="O67" s="815"/>
      <c r="P67" s="815"/>
      <c r="Q67" s="815"/>
      <c r="R67" s="815"/>
      <c r="S67" s="815"/>
      <c r="T67" s="815"/>
      <c r="U67" s="815"/>
      <c r="V67" s="815"/>
      <c r="W67" s="815"/>
      <c r="X67" s="815"/>
      <c r="Y67" s="815"/>
      <c r="Z67" s="815"/>
    </row>
    <row r="68" spans="2:26" ht="30" customHeight="1" x14ac:dyDescent="0.2">
      <c r="B68" s="815" t="s">
        <v>320</v>
      </c>
      <c r="C68" s="815"/>
      <c r="D68" s="815"/>
      <c r="E68" s="815"/>
      <c r="F68" s="815"/>
      <c r="G68" s="815"/>
      <c r="H68" s="815"/>
      <c r="I68" s="815"/>
      <c r="J68" s="815"/>
      <c r="K68" s="815"/>
      <c r="L68" s="815"/>
      <c r="M68" s="815"/>
      <c r="N68" s="815"/>
      <c r="O68" s="815"/>
      <c r="P68" s="815"/>
      <c r="Q68" s="815"/>
      <c r="R68" s="815"/>
      <c r="S68" s="815"/>
      <c r="T68" s="815"/>
      <c r="U68" s="815"/>
      <c r="V68" s="815"/>
      <c r="W68" s="815"/>
      <c r="X68" s="815"/>
      <c r="Y68" s="815"/>
      <c r="Z68" s="815"/>
    </row>
    <row r="69" spans="2:26" ht="30" customHeight="1" x14ac:dyDescent="0.2">
      <c r="B69" s="815" t="s">
        <v>321</v>
      </c>
      <c r="C69" s="815"/>
      <c r="D69" s="815"/>
      <c r="E69" s="815"/>
      <c r="F69" s="815"/>
      <c r="G69" s="815"/>
      <c r="H69" s="815"/>
      <c r="I69" s="815"/>
      <c r="J69" s="815"/>
      <c r="K69" s="815"/>
      <c r="L69" s="815"/>
      <c r="M69" s="815"/>
      <c r="N69" s="815"/>
      <c r="O69" s="815"/>
      <c r="P69" s="815"/>
      <c r="Q69" s="815"/>
      <c r="R69" s="815"/>
      <c r="S69" s="815"/>
      <c r="T69" s="815"/>
      <c r="U69" s="815"/>
      <c r="V69" s="815"/>
      <c r="W69" s="815"/>
      <c r="X69" s="815"/>
      <c r="Y69" s="815"/>
      <c r="Z69" s="815"/>
    </row>
    <row r="70" spans="2:26" ht="15.95" customHeight="1" x14ac:dyDescent="0.2">
      <c r="B70" s="815" t="s">
        <v>322</v>
      </c>
      <c r="C70" s="815"/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815"/>
      <c r="Q70" s="815"/>
      <c r="R70" s="815"/>
      <c r="S70" s="815"/>
      <c r="T70" s="815"/>
      <c r="U70" s="815"/>
      <c r="V70" s="815"/>
      <c r="W70" s="815"/>
      <c r="X70" s="815"/>
      <c r="Y70" s="815"/>
      <c r="Z70" s="815"/>
    </row>
    <row r="71" spans="2:26" ht="15.95" customHeight="1" x14ac:dyDescent="0.2">
      <c r="B71" s="816" t="s">
        <v>323</v>
      </c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17"/>
      <c r="Z71" s="817"/>
    </row>
    <row r="72" spans="2:26" ht="15.95" customHeight="1" x14ac:dyDescent="0.2">
      <c r="B72" s="821" t="s">
        <v>412</v>
      </c>
      <c r="C72" s="821"/>
      <c r="D72" s="821"/>
      <c r="E72" s="821"/>
      <c r="F72" s="821"/>
      <c r="G72" s="821"/>
      <c r="H72" s="821"/>
      <c r="I72" s="821"/>
      <c r="J72" s="821"/>
      <c r="K72" s="821"/>
      <c r="L72" s="821"/>
      <c r="M72" s="821"/>
      <c r="N72" s="821"/>
      <c r="O72" s="821"/>
      <c r="P72" s="821"/>
      <c r="Q72" s="821"/>
      <c r="R72" s="821"/>
      <c r="S72" s="821"/>
      <c r="T72" s="821"/>
      <c r="U72" s="821"/>
      <c r="V72" s="821"/>
      <c r="W72" s="821"/>
      <c r="X72" s="821"/>
      <c r="Y72" s="821"/>
      <c r="Z72" s="821"/>
    </row>
    <row r="73" spans="2:26" ht="15.95" customHeight="1" x14ac:dyDescent="0.2">
      <c r="B73" s="815" t="s">
        <v>324</v>
      </c>
      <c r="C73" s="815"/>
      <c r="D73" s="815"/>
      <c r="E73" s="815"/>
      <c r="F73" s="815"/>
      <c r="G73" s="815"/>
      <c r="H73" s="815"/>
      <c r="I73" s="815"/>
      <c r="J73" s="815"/>
      <c r="K73" s="815"/>
      <c r="L73" s="815"/>
      <c r="M73" s="815"/>
      <c r="N73" s="815"/>
      <c r="O73" s="815"/>
      <c r="P73" s="815"/>
      <c r="Q73" s="815"/>
      <c r="R73" s="815"/>
      <c r="S73" s="815"/>
      <c r="T73" s="815"/>
      <c r="U73" s="815"/>
      <c r="V73" s="815"/>
      <c r="W73" s="815"/>
      <c r="X73" s="815"/>
      <c r="Y73" s="815"/>
      <c r="Z73" s="815"/>
    </row>
    <row r="74" spans="2:26" ht="15.95" customHeight="1" x14ac:dyDescent="0.2">
      <c r="B74" s="815" t="s">
        <v>325</v>
      </c>
      <c r="C74" s="815"/>
      <c r="D74" s="815"/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5"/>
      <c r="P74" s="815"/>
      <c r="Q74" s="815"/>
      <c r="R74" s="815"/>
      <c r="S74" s="815"/>
      <c r="T74" s="815"/>
      <c r="U74" s="815"/>
      <c r="V74" s="815"/>
      <c r="W74" s="815"/>
      <c r="X74" s="815"/>
      <c r="Y74" s="815"/>
      <c r="Z74" s="815"/>
    </row>
    <row r="75" spans="2:26" ht="15.95" customHeight="1" x14ac:dyDescent="0.2">
      <c r="B75" s="816" t="s">
        <v>326</v>
      </c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7"/>
      <c r="Y75" s="817"/>
      <c r="Z75" s="817"/>
    </row>
    <row r="76" spans="2:26" ht="15.95" customHeight="1" x14ac:dyDescent="0.2">
      <c r="B76" s="815" t="s">
        <v>327</v>
      </c>
      <c r="C76" s="815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5"/>
      <c r="W76" s="815"/>
      <c r="X76" s="815"/>
      <c r="Y76" s="815"/>
      <c r="Z76" s="815"/>
    </row>
    <row r="77" spans="2:26" ht="30" customHeight="1" x14ac:dyDescent="0.2">
      <c r="B77" s="815" t="s">
        <v>328</v>
      </c>
      <c r="C77" s="815"/>
      <c r="D77" s="815"/>
      <c r="E77" s="815"/>
      <c r="F77" s="815"/>
      <c r="G77" s="815"/>
      <c r="H77" s="815"/>
      <c r="I77" s="815"/>
      <c r="J77" s="815"/>
      <c r="K77" s="815"/>
      <c r="L77" s="815"/>
      <c r="M77" s="815"/>
      <c r="N77" s="815"/>
      <c r="O77" s="815"/>
      <c r="P77" s="815"/>
      <c r="Q77" s="815"/>
      <c r="R77" s="815"/>
      <c r="S77" s="815"/>
      <c r="T77" s="815"/>
      <c r="U77" s="815"/>
      <c r="V77" s="815"/>
      <c r="W77" s="815"/>
      <c r="X77" s="815"/>
      <c r="Y77" s="815"/>
      <c r="Z77" s="815"/>
    </row>
    <row r="78" spans="2:26" ht="30" customHeight="1" x14ac:dyDescent="0.2">
      <c r="B78" s="815" t="s">
        <v>329</v>
      </c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</row>
    <row r="79" spans="2:26" ht="15.95" customHeight="1" x14ac:dyDescent="0.2">
      <c r="B79" s="815" t="s">
        <v>330</v>
      </c>
      <c r="C79" s="815"/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</row>
    <row r="80" spans="2:26" ht="15.95" customHeight="1" x14ac:dyDescent="0.2">
      <c r="B80" s="816" t="s">
        <v>331</v>
      </c>
      <c r="C80" s="817"/>
      <c r="D80" s="817"/>
      <c r="E80" s="817"/>
      <c r="F80" s="817"/>
      <c r="G80" s="817"/>
      <c r="H80" s="817"/>
      <c r="I80" s="817"/>
      <c r="J80" s="817"/>
      <c r="K80" s="817"/>
      <c r="L80" s="817"/>
      <c r="M80" s="817"/>
      <c r="N80" s="817"/>
      <c r="O80" s="817"/>
      <c r="P80" s="817"/>
      <c r="Q80" s="817"/>
      <c r="R80" s="817"/>
      <c r="S80" s="817"/>
      <c r="T80" s="817"/>
      <c r="U80" s="817"/>
      <c r="V80" s="817"/>
      <c r="W80" s="817"/>
      <c r="X80" s="817"/>
      <c r="Y80" s="817"/>
      <c r="Z80" s="817"/>
    </row>
    <row r="81" spans="2:26" ht="31.5" customHeight="1" x14ac:dyDescent="0.2">
      <c r="B81" s="815" t="s">
        <v>332</v>
      </c>
      <c r="C81" s="815"/>
      <c r="D81" s="815"/>
      <c r="E81" s="815"/>
      <c r="F81" s="815"/>
      <c r="G81" s="815"/>
      <c r="H81" s="815"/>
      <c r="I81" s="815"/>
      <c r="J81" s="815"/>
      <c r="K81" s="815"/>
      <c r="L81" s="815"/>
      <c r="M81" s="815"/>
      <c r="N81" s="815"/>
      <c r="O81" s="815"/>
      <c r="P81" s="815"/>
      <c r="Q81" s="815"/>
      <c r="R81" s="815"/>
      <c r="S81" s="815"/>
      <c r="T81" s="815"/>
      <c r="U81" s="815"/>
      <c r="V81" s="815"/>
      <c r="W81" s="815"/>
      <c r="X81" s="815"/>
      <c r="Y81" s="815"/>
      <c r="Z81" s="815"/>
    </row>
    <row r="82" spans="2:26" ht="40.5" customHeight="1" x14ac:dyDescent="0.2">
      <c r="B82" s="815" t="s">
        <v>333</v>
      </c>
      <c r="C82" s="815"/>
      <c r="D82" s="815"/>
      <c r="E82" s="815"/>
      <c r="F82" s="815"/>
      <c r="G82" s="815"/>
      <c r="H82" s="815"/>
      <c r="I82" s="815"/>
      <c r="J82" s="815"/>
      <c r="K82" s="815"/>
      <c r="L82" s="815"/>
      <c r="M82" s="815"/>
      <c r="N82" s="815"/>
      <c r="O82" s="815"/>
      <c r="P82" s="815"/>
      <c r="Q82" s="815"/>
      <c r="R82" s="815"/>
      <c r="S82" s="815"/>
      <c r="T82" s="815"/>
      <c r="U82" s="815"/>
      <c r="V82" s="815"/>
      <c r="W82" s="815"/>
      <c r="X82" s="815"/>
      <c r="Y82" s="815"/>
      <c r="Z82" s="815"/>
    </row>
    <row r="83" spans="2:26" ht="31.5" customHeight="1" x14ac:dyDescent="0.2">
      <c r="B83" s="815" t="s">
        <v>334</v>
      </c>
      <c r="C83" s="815"/>
      <c r="D83" s="815"/>
      <c r="E83" s="815"/>
      <c r="F83" s="815"/>
      <c r="G83" s="815"/>
      <c r="H83" s="815"/>
      <c r="I83" s="815"/>
      <c r="J83" s="815"/>
      <c r="K83" s="815"/>
      <c r="L83" s="815"/>
      <c r="M83" s="815"/>
      <c r="N83" s="815"/>
      <c r="O83" s="815"/>
      <c r="P83" s="815"/>
      <c r="Q83" s="815"/>
      <c r="R83" s="815"/>
      <c r="S83" s="815"/>
      <c r="T83" s="815"/>
      <c r="U83" s="815"/>
      <c r="V83" s="815"/>
      <c r="W83" s="815"/>
      <c r="X83" s="815"/>
      <c r="Y83" s="815"/>
      <c r="Z83" s="815"/>
    </row>
    <row r="84" spans="2:26" ht="31.5" customHeight="1" x14ac:dyDescent="0.2">
      <c r="B84" s="815" t="s">
        <v>335</v>
      </c>
      <c r="C84" s="815"/>
      <c r="D84" s="815"/>
      <c r="E84" s="815"/>
      <c r="F84" s="815"/>
      <c r="G84" s="815"/>
      <c r="H84" s="815"/>
      <c r="I84" s="815"/>
      <c r="J84" s="815"/>
      <c r="K84" s="815"/>
      <c r="L84" s="815"/>
      <c r="M84" s="815"/>
      <c r="N84" s="815"/>
      <c r="O84" s="815"/>
      <c r="P84" s="815"/>
      <c r="Q84" s="815"/>
      <c r="R84" s="815"/>
      <c r="S84" s="815"/>
      <c r="T84" s="815"/>
      <c r="U84" s="815"/>
      <c r="V84" s="815"/>
      <c r="W84" s="815"/>
      <c r="X84" s="815"/>
      <c r="Y84" s="815"/>
      <c r="Z84" s="815"/>
    </row>
    <row r="85" spans="2:26" ht="28.5" customHeight="1" x14ac:dyDescent="0.2">
      <c r="B85" s="816" t="s">
        <v>336</v>
      </c>
      <c r="C85" s="817"/>
      <c r="D85" s="817"/>
      <c r="E85" s="817"/>
      <c r="F85" s="817"/>
      <c r="G85" s="817"/>
      <c r="H85" s="817"/>
      <c r="I85" s="817"/>
      <c r="J85" s="817"/>
      <c r="K85" s="817"/>
      <c r="L85" s="817"/>
      <c r="M85" s="817"/>
      <c r="N85" s="817"/>
      <c r="O85" s="817"/>
      <c r="P85" s="817"/>
      <c r="Q85" s="817"/>
      <c r="R85" s="817"/>
      <c r="S85" s="817"/>
      <c r="T85" s="817"/>
      <c r="U85" s="817"/>
      <c r="V85" s="817"/>
      <c r="W85" s="817"/>
      <c r="X85" s="817"/>
      <c r="Y85" s="817"/>
      <c r="Z85" s="817"/>
    </row>
    <row r="86" spans="2:26" ht="45" customHeight="1" x14ac:dyDescent="0.2">
      <c r="B86" s="815" t="s">
        <v>337</v>
      </c>
      <c r="C86" s="815"/>
      <c r="D86" s="815"/>
      <c r="E86" s="815"/>
      <c r="F86" s="815"/>
      <c r="G86" s="815"/>
      <c r="H86" s="815"/>
      <c r="I86" s="815"/>
      <c r="J86" s="815"/>
      <c r="K86" s="815"/>
      <c r="L86" s="815"/>
      <c r="M86" s="815"/>
      <c r="N86" s="815"/>
      <c r="O86" s="815"/>
      <c r="P86" s="815"/>
      <c r="Q86" s="815"/>
      <c r="R86" s="815"/>
      <c r="S86" s="815"/>
      <c r="T86" s="815"/>
      <c r="U86" s="815"/>
      <c r="V86" s="815"/>
      <c r="W86" s="815"/>
      <c r="X86" s="815"/>
      <c r="Y86" s="815"/>
      <c r="Z86" s="815"/>
    </row>
    <row r="87" spans="2:26" ht="45" customHeight="1" x14ac:dyDescent="0.2">
      <c r="B87" s="815" t="s">
        <v>338</v>
      </c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</row>
    <row r="88" spans="2:26" ht="45" customHeight="1" x14ac:dyDescent="0.2">
      <c r="B88" s="815" t="s">
        <v>339</v>
      </c>
      <c r="C88" s="815"/>
      <c r="D88" s="815"/>
      <c r="E88" s="815"/>
      <c r="F88" s="815"/>
      <c r="G88" s="815"/>
      <c r="H88" s="815"/>
      <c r="I88" s="815"/>
      <c r="J88" s="815"/>
      <c r="K88" s="815"/>
      <c r="L88" s="815"/>
      <c r="M88" s="815"/>
      <c r="N88" s="815"/>
      <c r="O88" s="815"/>
      <c r="P88" s="815"/>
      <c r="Q88" s="815"/>
      <c r="R88" s="815"/>
      <c r="S88" s="815"/>
      <c r="T88" s="815"/>
      <c r="U88" s="815"/>
      <c r="V88" s="815"/>
      <c r="W88" s="815"/>
      <c r="X88" s="815"/>
      <c r="Y88" s="815"/>
      <c r="Z88" s="815"/>
    </row>
    <row r="89" spans="2:26" ht="32.25" customHeight="1" x14ac:dyDescent="0.2">
      <c r="B89" s="815" t="s">
        <v>340</v>
      </c>
      <c r="C89" s="815"/>
      <c r="D89" s="815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15"/>
      <c r="Z89" s="815"/>
    </row>
    <row r="90" spans="2:26" ht="15.95" customHeight="1" x14ac:dyDescent="0.2">
      <c r="B90" s="816" t="s">
        <v>341</v>
      </c>
      <c r="C90" s="817"/>
      <c r="D90" s="817"/>
      <c r="E90" s="817"/>
      <c r="F90" s="817"/>
      <c r="G90" s="817"/>
      <c r="H90" s="817"/>
      <c r="I90" s="817"/>
      <c r="J90" s="817"/>
      <c r="K90" s="817"/>
      <c r="L90" s="817"/>
      <c r="M90" s="817"/>
      <c r="N90" s="817"/>
      <c r="O90" s="817"/>
      <c r="P90" s="817"/>
      <c r="Q90" s="817"/>
      <c r="R90" s="817"/>
      <c r="S90" s="817"/>
      <c r="T90" s="817"/>
      <c r="U90" s="817"/>
      <c r="V90" s="817"/>
      <c r="W90" s="817"/>
      <c r="X90" s="817"/>
      <c r="Y90" s="817"/>
      <c r="Z90" s="817"/>
    </row>
    <row r="91" spans="2:26" ht="15.95" customHeight="1" x14ac:dyDescent="0.2">
      <c r="B91" s="815" t="s">
        <v>342</v>
      </c>
      <c r="C91" s="815"/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5"/>
      <c r="S91" s="815"/>
      <c r="T91" s="815"/>
      <c r="U91" s="815"/>
      <c r="V91" s="815"/>
      <c r="W91" s="815"/>
      <c r="X91" s="815"/>
      <c r="Y91" s="815"/>
      <c r="Z91" s="815"/>
    </row>
    <row r="92" spans="2:26" ht="15.95" customHeight="1" x14ac:dyDescent="0.2">
      <c r="B92" s="815" t="s">
        <v>343</v>
      </c>
      <c r="C92" s="815"/>
      <c r="D92" s="815"/>
      <c r="E92" s="815"/>
      <c r="F92" s="815"/>
      <c r="G92" s="815"/>
      <c r="H92" s="815"/>
      <c r="I92" s="815"/>
      <c r="J92" s="815"/>
      <c r="K92" s="815"/>
      <c r="L92" s="815"/>
      <c r="M92" s="815"/>
      <c r="N92" s="815"/>
      <c r="O92" s="815"/>
      <c r="P92" s="815"/>
      <c r="Q92" s="815"/>
      <c r="R92" s="815"/>
      <c r="S92" s="815"/>
      <c r="T92" s="815"/>
      <c r="U92" s="815"/>
      <c r="V92" s="815"/>
      <c r="W92" s="815"/>
      <c r="X92" s="815"/>
      <c r="Y92" s="815"/>
      <c r="Z92" s="815"/>
    </row>
    <row r="93" spans="2:26" ht="15.95" customHeight="1" x14ac:dyDescent="0.2">
      <c r="B93" s="815" t="s">
        <v>344</v>
      </c>
      <c r="C93" s="815"/>
      <c r="D93" s="815"/>
      <c r="E93" s="815"/>
      <c r="F93" s="815"/>
      <c r="G93" s="815"/>
      <c r="H93" s="815"/>
      <c r="I93" s="815"/>
      <c r="J93" s="815"/>
      <c r="K93" s="815"/>
      <c r="L93" s="815"/>
      <c r="M93" s="815"/>
      <c r="N93" s="815"/>
      <c r="O93" s="815"/>
      <c r="P93" s="815"/>
      <c r="Q93" s="815"/>
      <c r="R93" s="815"/>
      <c r="S93" s="815"/>
      <c r="T93" s="815"/>
      <c r="U93" s="815"/>
      <c r="V93" s="815"/>
      <c r="W93" s="815"/>
      <c r="X93" s="815"/>
      <c r="Y93" s="815"/>
      <c r="Z93" s="815"/>
    </row>
  </sheetData>
  <mergeCells count="43">
    <mergeCell ref="AE2:AH2"/>
    <mergeCell ref="B61:Z61"/>
    <mergeCell ref="B62:Z62"/>
    <mergeCell ref="B63:Z63"/>
    <mergeCell ref="B64:Z64"/>
    <mergeCell ref="B2:AD2"/>
    <mergeCell ref="B65:Z65"/>
    <mergeCell ref="AE4:BF4"/>
    <mergeCell ref="AE5:BF5"/>
    <mergeCell ref="AV51:BD51"/>
    <mergeCell ref="B66:Z66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89:Z89"/>
    <mergeCell ref="B90:Z90"/>
    <mergeCell ref="B91:Z91"/>
    <mergeCell ref="B92:Z92"/>
    <mergeCell ref="B93:Z93"/>
  </mergeCells>
  <hyperlinks>
    <hyperlink ref="AE2:AH2" location="'Списък Приложения'!A1" display="НАЗАД"/>
  </hyperlinks>
  <pageMargins left="0.70866141732283472" right="0.23622047244094491" top="0.74803149606299213" bottom="0.74803149606299213" header="0.31496062992125984" footer="0.31496062992125984"/>
  <pageSetup paperSize="9" scale="83" fitToWidth="2" fitToHeight="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workbookViewId="0">
      <selection activeCell="Q58" sqref="Q58"/>
    </sheetView>
  </sheetViews>
  <sheetFormatPr defaultRowHeight="12.75" x14ac:dyDescent="0.2"/>
  <cols>
    <col min="1" max="1" width="5.5703125" style="202" customWidth="1"/>
    <col min="2" max="2" width="40.42578125" style="202" customWidth="1"/>
    <col min="3" max="3" width="7.7109375" style="202" customWidth="1"/>
    <col min="4" max="26" width="4.7109375" style="202" customWidth="1"/>
    <col min="27" max="27" width="7.7109375" style="202" customWidth="1"/>
    <col min="28" max="50" width="4.7109375" style="202" customWidth="1"/>
    <col min="51" max="16384" width="9.140625" style="202"/>
  </cols>
  <sheetData>
    <row r="1" spans="1:50" x14ac:dyDescent="0.2">
      <c r="B1" s="112" t="s">
        <v>200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</row>
    <row r="2" spans="1:50" ht="37.5" customHeight="1" x14ac:dyDescent="0.2">
      <c r="C2" s="825" t="s">
        <v>727</v>
      </c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50" ht="13.5" thickBot="1" x14ac:dyDescent="0.25">
      <c r="K3" s="203" t="s">
        <v>361</v>
      </c>
      <c r="AQ3" s="203"/>
    </row>
    <row r="4" spans="1:50" ht="42.75" customHeight="1" x14ac:dyDescent="0.2">
      <c r="A4" s="828" t="s">
        <v>237</v>
      </c>
      <c r="B4" s="830" t="s">
        <v>298</v>
      </c>
      <c r="C4" s="833" t="s">
        <v>202</v>
      </c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834"/>
      <c r="V4" s="834"/>
      <c r="W4" s="834"/>
      <c r="X4" s="834"/>
      <c r="Y4" s="834"/>
      <c r="Z4" s="835"/>
      <c r="AA4" s="833" t="s">
        <v>203</v>
      </c>
      <c r="AB4" s="834"/>
      <c r="AC4" s="834"/>
      <c r="AD4" s="834"/>
      <c r="AE4" s="834"/>
      <c r="AF4" s="834"/>
      <c r="AG4" s="834"/>
      <c r="AH4" s="834"/>
      <c r="AI4" s="834"/>
      <c r="AJ4" s="834"/>
      <c r="AK4" s="834"/>
      <c r="AL4" s="834"/>
      <c r="AM4" s="834"/>
      <c r="AN4" s="834"/>
      <c r="AO4" s="834"/>
      <c r="AP4" s="834"/>
      <c r="AQ4" s="834"/>
      <c r="AR4" s="834"/>
      <c r="AS4" s="834"/>
      <c r="AT4" s="834"/>
      <c r="AU4" s="834"/>
      <c r="AV4" s="834"/>
      <c r="AW4" s="834"/>
      <c r="AX4" s="835"/>
    </row>
    <row r="5" spans="1:50" ht="15" customHeight="1" x14ac:dyDescent="0.2">
      <c r="A5" s="829"/>
      <c r="B5" s="831"/>
      <c r="C5" s="837" t="s">
        <v>204</v>
      </c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9"/>
      <c r="AA5" s="837" t="s">
        <v>204</v>
      </c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838"/>
      <c r="AO5" s="838"/>
      <c r="AP5" s="838"/>
      <c r="AQ5" s="838"/>
      <c r="AR5" s="838"/>
      <c r="AS5" s="838"/>
      <c r="AT5" s="838"/>
      <c r="AU5" s="838"/>
      <c r="AV5" s="838"/>
      <c r="AW5" s="838"/>
      <c r="AX5" s="839"/>
    </row>
    <row r="6" spans="1:50" s="210" customFormat="1" ht="24" customHeight="1" x14ac:dyDescent="0.2">
      <c r="A6" s="829"/>
      <c r="B6" s="832"/>
      <c r="C6" s="205" t="s">
        <v>86</v>
      </c>
      <c r="D6" s="206">
        <v>1</v>
      </c>
      <c r="E6" s="206">
        <v>2</v>
      </c>
      <c r="F6" s="206" t="s">
        <v>205</v>
      </c>
      <c r="G6" s="206" t="s">
        <v>206</v>
      </c>
      <c r="H6" s="206" t="s">
        <v>207</v>
      </c>
      <c r="I6" s="206" t="s">
        <v>362</v>
      </c>
      <c r="J6" s="206" t="s">
        <v>363</v>
      </c>
      <c r="K6" s="206" t="s">
        <v>364</v>
      </c>
      <c r="L6" s="206" t="s">
        <v>299</v>
      </c>
      <c r="M6" s="206" t="s">
        <v>300</v>
      </c>
      <c r="N6" s="206" t="s">
        <v>301</v>
      </c>
      <c r="O6" s="206" t="s">
        <v>302</v>
      </c>
      <c r="P6" s="206" t="s">
        <v>303</v>
      </c>
      <c r="Q6" s="207" t="s">
        <v>208</v>
      </c>
      <c r="R6" s="207" t="s">
        <v>209</v>
      </c>
      <c r="S6" s="207" t="s">
        <v>210</v>
      </c>
      <c r="T6" s="207" t="s">
        <v>365</v>
      </c>
      <c r="U6" s="207" t="s">
        <v>366</v>
      </c>
      <c r="V6" s="207" t="s">
        <v>53</v>
      </c>
      <c r="W6" s="208" t="s">
        <v>54</v>
      </c>
      <c r="X6" s="207" t="s">
        <v>55</v>
      </c>
      <c r="Y6" s="207" t="s">
        <v>56</v>
      </c>
      <c r="Z6" s="209" t="s">
        <v>367</v>
      </c>
      <c r="AA6" s="205" t="s">
        <v>86</v>
      </c>
      <c r="AB6" s="206">
        <v>1</v>
      </c>
      <c r="AC6" s="206">
        <v>2</v>
      </c>
      <c r="AD6" s="206" t="s">
        <v>205</v>
      </c>
      <c r="AE6" s="206" t="s">
        <v>206</v>
      </c>
      <c r="AF6" s="206" t="s">
        <v>207</v>
      </c>
      <c r="AG6" s="206" t="s">
        <v>362</v>
      </c>
      <c r="AH6" s="206" t="s">
        <v>363</v>
      </c>
      <c r="AI6" s="206" t="s">
        <v>364</v>
      </c>
      <c r="AJ6" s="206" t="s">
        <v>299</v>
      </c>
      <c r="AK6" s="206" t="s">
        <v>300</v>
      </c>
      <c r="AL6" s="206" t="s">
        <v>301</v>
      </c>
      <c r="AM6" s="206" t="s">
        <v>302</v>
      </c>
      <c r="AN6" s="206" t="s">
        <v>303</v>
      </c>
      <c r="AO6" s="207" t="s">
        <v>208</v>
      </c>
      <c r="AP6" s="207" t="s">
        <v>209</v>
      </c>
      <c r="AQ6" s="207" t="s">
        <v>210</v>
      </c>
      <c r="AR6" s="207" t="s">
        <v>365</v>
      </c>
      <c r="AS6" s="207" t="s">
        <v>366</v>
      </c>
      <c r="AT6" s="207" t="s">
        <v>53</v>
      </c>
      <c r="AU6" s="208" t="s">
        <v>54</v>
      </c>
      <c r="AV6" s="207" t="s">
        <v>55</v>
      </c>
      <c r="AW6" s="207" t="s">
        <v>56</v>
      </c>
      <c r="AX6" s="209" t="s">
        <v>367</v>
      </c>
    </row>
    <row r="7" spans="1:50" x14ac:dyDescent="0.2">
      <c r="A7" s="211"/>
      <c r="B7" s="212" t="s">
        <v>240</v>
      </c>
      <c r="C7" s="213">
        <f>D7+E7+F7+G7+H7+I7+J7+K7+L7+M7+N7+O7+P7+Q7+R7+S7+T7+U7+V7+W7+X7+Y7+Z7</f>
        <v>0</v>
      </c>
      <c r="D7" s="214">
        <f t="shared" ref="D7:P7" si="0">SUM(D8:D45)</f>
        <v>0</v>
      </c>
      <c r="E7" s="214">
        <f t="shared" si="0"/>
        <v>0</v>
      </c>
      <c r="F7" s="214">
        <f>SUM(F8:F45)</f>
        <v>0</v>
      </c>
      <c r="G7" s="214">
        <f t="shared" si="0"/>
        <v>0</v>
      </c>
      <c r="H7" s="214">
        <f t="shared" si="0"/>
        <v>0</v>
      </c>
      <c r="I7" s="214">
        <f t="shared" si="0"/>
        <v>0</v>
      </c>
      <c r="J7" s="214">
        <f t="shared" si="0"/>
        <v>0</v>
      </c>
      <c r="K7" s="214">
        <f t="shared" si="0"/>
        <v>0</v>
      </c>
      <c r="L7" s="214">
        <f t="shared" si="0"/>
        <v>0</v>
      </c>
      <c r="M7" s="214">
        <f t="shared" si="0"/>
        <v>0</v>
      </c>
      <c r="N7" s="214">
        <f t="shared" si="0"/>
        <v>0</v>
      </c>
      <c r="O7" s="214">
        <f t="shared" si="0"/>
        <v>0</v>
      </c>
      <c r="P7" s="214">
        <f t="shared" si="0"/>
        <v>0</v>
      </c>
      <c r="Q7" s="215">
        <f>SUM(Q8:Q45)</f>
        <v>0</v>
      </c>
      <c r="R7" s="215">
        <f t="shared" ref="R7:Z7" si="1">SUM(R8:R45)</f>
        <v>0</v>
      </c>
      <c r="S7" s="215">
        <f t="shared" si="1"/>
        <v>0</v>
      </c>
      <c r="T7" s="215">
        <f t="shared" si="1"/>
        <v>0</v>
      </c>
      <c r="U7" s="215">
        <f t="shared" si="1"/>
        <v>0</v>
      </c>
      <c r="V7" s="215">
        <f>SUM(V8:V45)</f>
        <v>0</v>
      </c>
      <c r="W7" s="215">
        <f t="shared" si="1"/>
        <v>0</v>
      </c>
      <c r="X7" s="215">
        <f t="shared" si="1"/>
        <v>0</v>
      </c>
      <c r="Y7" s="215">
        <f t="shared" si="1"/>
        <v>0</v>
      </c>
      <c r="Z7" s="216">
        <f t="shared" si="1"/>
        <v>0</v>
      </c>
      <c r="AA7" s="213">
        <f>AB7+AC7+AD7+AE7+AF7+AG7+AH7+AI7+AJ7+AK7+AL7+AM7+AN7+AO7+AP7+AQ7+AR7+AS7+AT7+AU7+AV7+AW7+AX7</f>
        <v>0</v>
      </c>
      <c r="AB7" s="214">
        <f t="shared" ref="AB7:AO7" si="2">SUM(AB8:AB45)</f>
        <v>0</v>
      </c>
      <c r="AC7" s="214">
        <f t="shared" si="2"/>
        <v>0</v>
      </c>
      <c r="AD7" s="214">
        <f t="shared" si="2"/>
        <v>0</v>
      </c>
      <c r="AE7" s="214">
        <f t="shared" si="2"/>
        <v>0</v>
      </c>
      <c r="AF7" s="214">
        <f t="shared" si="2"/>
        <v>0</v>
      </c>
      <c r="AG7" s="214">
        <f t="shared" si="2"/>
        <v>0</v>
      </c>
      <c r="AH7" s="214">
        <f t="shared" si="2"/>
        <v>0</v>
      </c>
      <c r="AI7" s="214">
        <f t="shared" si="2"/>
        <v>0</v>
      </c>
      <c r="AJ7" s="214">
        <f t="shared" si="2"/>
        <v>0</v>
      </c>
      <c r="AK7" s="214">
        <f t="shared" si="2"/>
        <v>0</v>
      </c>
      <c r="AL7" s="214">
        <f t="shared" si="2"/>
        <v>0</v>
      </c>
      <c r="AM7" s="214">
        <f t="shared" si="2"/>
        <v>0</v>
      </c>
      <c r="AN7" s="214">
        <f t="shared" si="2"/>
        <v>0</v>
      </c>
      <c r="AO7" s="215">
        <f t="shared" si="2"/>
        <v>0</v>
      </c>
      <c r="AP7" s="215">
        <f t="shared" ref="AP7:AX7" si="3">SUM(AP8:AP45)</f>
        <v>0</v>
      </c>
      <c r="AQ7" s="215">
        <f t="shared" si="3"/>
        <v>0</v>
      </c>
      <c r="AR7" s="215">
        <f t="shared" si="3"/>
        <v>0</v>
      </c>
      <c r="AS7" s="215">
        <f t="shared" si="3"/>
        <v>0</v>
      </c>
      <c r="AT7" s="215">
        <f t="shared" si="3"/>
        <v>0</v>
      </c>
      <c r="AU7" s="215">
        <f t="shared" si="3"/>
        <v>0</v>
      </c>
      <c r="AV7" s="215">
        <f t="shared" si="3"/>
        <v>0</v>
      </c>
      <c r="AW7" s="215">
        <f t="shared" si="3"/>
        <v>0</v>
      </c>
      <c r="AX7" s="216">
        <f t="shared" si="3"/>
        <v>0</v>
      </c>
    </row>
    <row r="8" spans="1:50" x14ac:dyDescent="0.2">
      <c r="A8" s="217"/>
      <c r="B8" s="218"/>
      <c r="C8" s="219">
        <f t="shared" ref="C8:C45" si="4">D8+E8+F8+G8+H8+I8+J8+K8+L8+M8+N8+O8+P8+Q8+R8+S8+T8+U8+V8+W8+X8+Y8+Z8</f>
        <v>0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1"/>
      <c r="AA8" s="219">
        <f t="shared" ref="AA8:AA45" si="5">AB8+AC8+AD8+AE8+AF8+AG8+AH8+AI8+AJ8+AK8+AL8+AM8+AN8+AO8+AP8+AQ8+AR8+AS8+AT8+AU8+AV8+AW8+AX8</f>
        <v>0</v>
      </c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1"/>
    </row>
    <row r="9" spans="1:50" x14ac:dyDescent="0.2">
      <c r="A9" s="222"/>
      <c r="B9" s="223"/>
      <c r="C9" s="213">
        <f t="shared" si="4"/>
        <v>0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5"/>
      <c r="R9" s="225"/>
      <c r="S9" s="225"/>
      <c r="T9" s="225"/>
      <c r="U9" s="225"/>
      <c r="V9" s="225"/>
      <c r="W9" s="225"/>
      <c r="X9" s="225"/>
      <c r="Y9" s="225"/>
      <c r="Z9" s="226"/>
      <c r="AA9" s="213">
        <f t="shared" si="5"/>
        <v>0</v>
      </c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5"/>
      <c r="AP9" s="225"/>
      <c r="AQ9" s="225"/>
      <c r="AR9" s="225"/>
      <c r="AS9" s="225"/>
      <c r="AT9" s="225"/>
      <c r="AU9" s="225"/>
      <c r="AV9" s="225"/>
      <c r="AW9" s="225"/>
      <c r="AX9" s="226"/>
    </row>
    <row r="10" spans="1:50" x14ac:dyDescent="0.2">
      <c r="A10" s="222"/>
      <c r="B10" s="223"/>
      <c r="C10" s="213">
        <f t="shared" si="4"/>
        <v>0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A10" s="213">
        <f t="shared" si="5"/>
        <v>0</v>
      </c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5"/>
      <c r="AP10" s="225"/>
      <c r="AQ10" s="225"/>
      <c r="AR10" s="225"/>
      <c r="AS10" s="225"/>
      <c r="AT10" s="225"/>
      <c r="AU10" s="225"/>
      <c r="AV10" s="225"/>
      <c r="AW10" s="225"/>
      <c r="AX10" s="226"/>
    </row>
    <row r="11" spans="1:50" x14ac:dyDescent="0.2">
      <c r="A11" s="222"/>
      <c r="B11" s="223"/>
      <c r="C11" s="213">
        <f>D11+E11+F11+G11+H11+I11+J11+K11+L11+M11+N11+O11+P11+Q11+R11+S11+T11+U11+V11+W11+X11+Y11+Z11</f>
        <v>0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A11" s="213">
        <f t="shared" si="5"/>
        <v>0</v>
      </c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5"/>
      <c r="AP11" s="225"/>
      <c r="AQ11" s="225"/>
      <c r="AR11" s="225"/>
      <c r="AS11" s="225"/>
      <c r="AT11" s="225"/>
      <c r="AU11" s="225"/>
      <c r="AV11" s="225"/>
      <c r="AW11" s="225"/>
      <c r="AX11" s="226"/>
    </row>
    <row r="12" spans="1:50" x14ac:dyDescent="0.2">
      <c r="A12" s="222"/>
      <c r="B12" s="223"/>
      <c r="C12" s="213">
        <f t="shared" si="4"/>
        <v>0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5"/>
      <c r="R12" s="225"/>
      <c r="S12" s="225"/>
      <c r="T12" s="225"/>
      <c r="U12" s="225"/>
      <c r="V12" s="225"/>
      <c r="W12" s="225"/>
      <c r="X12" s="225"/>
      <c r="Y12" s="225"/>
      <c r="Z12" s="226"/>
      <c r="AA12" s="213">
        <f t="shared" si="5"/>
        <v>0</v>
      </c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5"/>
      <c r="AP12" s="225"/>
      <c r="AQ12" s="225"/>
      <c r="AR12" s="225"/>
      <c r="AS12" s="225"/>
      <c r="AT12" s="225"/>
      <c r="AU12" s="225"/>
      <c r="AV12" s="225"/>
      <c r="AW12" s="225"/>
      <c r="AX12" s="226"/>
    </row>
    <row r="13" spans="1:50" x14ac:dyDescent="0.2">
      <c r="A13" s="222"/>
      <c r="B13" s="223"/>
      <c r="C13" s="213">
        <f t="shared" si="4"/>
        <v>0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  <c r="R13" s="225"/>
      <c r="S13" s="225"/>
      <c r="T13" s="225"/>
      <c r="U13" s="225"/>
      <c r="V13" s="225"/>
      <c r="W13" s="225"/>
      <c r="X13" s="225"/>
      <c r="Y13" s="225"/>
      <c r="Z13" s="226"/>
      <c r="AA13" s="213">
        <f t="shared" si="5"/>
        <v>0</v>
      </c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5"/>
      <c r="AP13" s="225"/>
      <c r="AQ13" s="225"/>
      <c r="AR13" s="225"/>
      <c r="AS13" s="225"/>
      <c r="AT13" s="225"/>
      <c r="AU13" s="225"/>
      <c r="AV13" s="225"/>
      <c r="AW13" s="225"/>
      <c r="AX13" s="226"/>
    </row>
    <row r="14" spans="1:50" x14ac:dyDescent="0.2">
      <c r="A14" s="222"/>
      <c r="B14" s="223"/>
      <c r="C14" s="213">
        <f t="shared" si="4"/>
        <v>0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A14" s="213">
        <f t="shared" si="5"/>
        <v>0</v>
      </c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5"/>
      <c r="AP14" s="225"/>
      <c r="AQ14" s="225"/>
      <c r="AR14" s="225"/>
      <c r="AS14" s="225"/>
      <c r="AT14" s="225"/>
      <c r="AU14" s="225"/>
      <c r="AV14" s="225"/>
      <c r="AW14" s="225"/>
      <c r="AX14" s="226"/>
    </row>
    <row r="15" spans="1:50" x14ac:dyDescent="0.2">
      <c r="A15" s="222"/>
      <c r="B15" s="223"/>
      <c r="C15" s="213">
        <f t="shared" si="4"/>
        <v>0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A15" s="213">
        <f t="shared" si="5"/>
        <v>0</v>
      </c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5"/>
      <c r="AP15" s="225"/>
      <c r="AQ15" s="225"/>
      <c r="AR15" s="225"/>
      <c r="AS15" s="225"/>
      <c r="AT15" s="225"/>
      <c r="AU15" s="225"/>
      <c r="AV15" s="225"/>
      <c r="AW15" s="225"/>
      <c r="AX15" s="226"/>
    </row>
    <row r="16" spans="1:50" ht="13.5" customHeight="1" x14ac:dyDescent="0.2">
      <c r="A16" s="222"/>
      <c r="B16" s="223"/>
      <c r="C16" s="213">
        <f t="shared" si="4"/>
        <v>0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5"/>
      <c r="R16" s="225"/>
      <c r="S16" s="225"/>
      <c r="T16" s="225"/>
      <c r="U16" s="225"/>
      <c r="V16" s="225"/>
      <c r="W16" s="225"/>
      <c r="X16" s="225"/>
      <c r="Y16" s="225"/>
      <c r="Z16" s="226"/>
      <c r="AA16" s="213">
        <f t="shared" si="5"/>
        <v>0</v>
      </c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5"/>
      <c r="AP16" s="225"/>
      <c r="AQ16" s="225"/>
      <c r="AR16" s="225"/>
      <c r="AS16" s="225"/>
      <c r="AT16" s="225"/>
      <c r="AU16" s="225"/>
      <c r="AV16" s="225"/>
      <c r="AW16" s="225"/>
      <c r="AX16" s="226"/>
    </row>
    <row r="17" spans="1:50" ht="25.5" hidden="1" customHeight="1" x14ac:dyDescent="0.2">
      <c r="A17" s="222"/>
      <c r="B17" s="223"/>
      <c r="C17" s="213">
        <f t="shared" si="4"/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5"/>
      <c r="R17" s="225"/>
      <c r="S17" s="225"/>
      <c r="T17" s="225"/>
      <c r="U17" s="225"/>
      <c r="V17" s="225"/>
      <c r="W17" s="225"/>
      <c r="X17" s="225"/>
      <c r="Y17" s="225"/>
      <c r="Z17" s="226"/>
      <c r="AA17" s="213">
        <f t="shared" si="5"/>
        <v>0</v>
      </c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5"/>
      <c r="AP17" s="225"/>
      <c r="AQ17" s="225"/>
      <c r="AR17" s="225"/>
      <c r="AS17" s="225"/>
      <c r="AT17" s="225"/>
      <c r="AU17" s="225"/>
      <c r="AV17" s="225"/>
      <c r="AW17" s="225"/>
      <c r="AX17" s="226"/>
    </row>
    <row r="18" spans="1:50" hidden="1" x14ac:dyDescent="0.2">
      <c r="A18" s="222"/>
      <c r="B18" s="223"/>
      <c r="C18" s="213">
        <f t="shared" si="4"/>
        <v>0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5"/>
      <c r="R18" s="225"/>
      <c r="S18" s="225"/>
      <c r="T18" s="225"/>
      <c r="U18" s="225"/>
      <c r="V18" s="225"/>
      <c r="W18" s="225"/>
      <c r="X18" s="225"/>
      <c r="Y18" s="225"/>
      <c r="Z18" s="226"/>
      <c r="AA18" s="213">
        <f t="shared" si="5"/>
        <v>0</v>
      </c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5"/>
      <c r="AP18" s="225"/>
      <c r="AQ18" s="225"/>
      <c r="AR18" s="225"/>
      <c r="AS18" s="225"/>
      <c r="AT18" s="225"/>
      <c r="AU18" s="225"/>
      <c r="AV18" s="225"/>
      <c r="AW18" s="225"/>
      <c r="AX18" s="226"/>
    </row>
    <row r="19" spans="1:50" hidden="1" x14ac:dyDescent="0.2">
      <c r="A19" s="222"/>
      <c r="B19" s="223"/>
      <c r="C19" s="213">
        <f t="shared" si="4"/>
        <v>0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5"/>
      <c r="R19" s="225"/>
      <c r="S19" s="225"/>
      <c r="T19" s="225"/>
      <c r="U19" s="225"/>
      <c r="V19" s="225"/>
      <c r="W19" s="225"/>
      <c r="X19" s="225"/>
      <c r="Y19" s="225"/>
      <c r="Z19" s="226"/>
      <c r="AA19" s="213">
        <f t="shared" si="5"/>
        <v>0</v>
      </c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5"/>
      <c r="AP19" s="225"/>
      <c r="AQ19" s="225"/>
      <c r="AR19" s="225"/>
      <c r="AS19" s="225"/>
      <c r="AT19" s="225"/>
      <c r="AU19" s="225"/>
      <c r="AV19" s="225"/>
      <c r="AW19" s="225"/>
      <c r="AX19" s="226"/>
    </row>
    <row r="20" spans="1:50" hidden="1" x14ac:dyDescent="0.2">
      <c r="A20" s="222"/>
      <c r="B20" s="223"/>
      <c r="C20" s="213">
        <f t="shared" si="4"/>
        <v>0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5"/>
      <c r="R20" s="225"/>
      <c r="S20" s="225"/>
      <c r="T20" s="225"/>
      <c r="U20" s="225"/>
      <c r="V20" s="225"/>
      <c r="W20" s="225"/>
      <c r="X20" s="225"/>
      <c r="Y20" s="225"/>
      <c r="Z20" s="226"/>
      <c r="AA20" s="213">
        <f t="shared" si="5"/>
        <v>0</v>
      </c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5"/>
      <c r="AP20" s="225"/>
      <c r="AQ20" s="225"/>
      <c r="AR20" s="225"/>
      <c r="AS20" s="225"/>
      <c r="AT20" s="225"/>
      <c r="AU20" s="225"/>
      <c r="AV20" s="225"/>
      <c r="AW20" s="225"/>
      <c r="AX20" s="226"/>
    </row>
    <row r="21" spans="1:50" hidden="1" x14ac:dyDescent="0.2">
      <c r="A21" s="222"/>
      <c r="B21" s="223"/>
      <c r="C21" s="213">
        <f t="shared" si="4"/>
        <v>0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5"/>
      <c r="R21" s="225"/>
      <c r="S21" s="225"/>
      <c r="T21" s="225"/>
      <c r="U21" s="225"/>
      <c r="V21" s="225"/>
      <c r="W21" s="225"/>
      <c r="X21" s="225"/>
      <c r="Y21" s="225"/>
      <c r="Z21" s="226"/>
      <c r="AA21" s="213">
        <f t="shared" si="5"/>
        <v>0</v>
      </c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5"/>
      <c r="AP21" s="225"/>
      <c r="AQ21" s="225"/>
      <c r="AR21" s="225"/>
      <c r="AS21" s="225"/>
      <c r="AT21" s="225"/>
      <c r="AU21" s="225"/>
      <c r="AV21" s="225"/>
      <c r="AW21" s="225"/>
      <c r="AX21" s="226"/>
    </row>
    <row r="22" spans="1:50" hidden="1" x14ac:dyDescent="0.2">
      <c r="A22" s="222"/>
      <c r="B22" s="223"/>
      <c r="C22" s="213">
        <f t="shared" si="4"/>
        <v>0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5"/>
      <c r="R22" s="225"/>
      <c r="S22" s="225"/>
      <c r="T22" s="225"/>
      <c r="U22" s="225"/>
      <c r="V22" s="225"/>
      <c r="W22" s="225"/>
      <c r="X22" s="225"/>
      <c r="Y22" s="225"/>
      <c r="Z22" s="226"/>
      <c r="AA22" s="213">
        <f t="shared" si="5"/>
        <v>0</v>
      </c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5"/>
      <c r="AP22" s="225"/>
      <c r="AQ22" s="225"/>
      <c r="AR22" s="225"/>
      <c r="AS22" s="225"/>
      <c r="AT22" s="225"/>
      <c r="AU22" s="225"/>
      <c r="AV22" s="225"/>
      <c r="AW22" s="225"/>
      <c r="AX22" s="226"/>
    </row>
    <row r="23" spans="1:50" hidden="1" x14ac:dyDescent="0.2">
      <c r="A23" s="222"/>
      <c r="B23" s="223"/>
      <c r="C23" s="213">
        <f t="shared" si="4"/>
        <v>0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  <c r="R23" s="225"/>
      <c r="S23" s="225"/>
      <c r="T23" s="225"/>
      <c r="U23" s="225"/>
      <c r="V23" s="225"/>
      <c r="W23" s="225"/>
      <c r="X23" s="225"/>
      <c r="Y23" s="225"/>
      <c r="Z23" s="226"/>
      <c r="AA23" s="213">
        <f t="shared" si="5"/>
        <v>0</v>
      </c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5"/>
      <c r="AP23" s="225"/>
      <c r="AQ23" s="225"/>
      <c r="AR23" s="225"/>
      <c r="AS23" s="225"/>
      <c r="AT23" s="225"/>
      <c r="AU23" s="225"/>
      <c r="AV23" s="225"/>
      <c r="AW23" s="225"/>
      <c r="AX23" s="226"/>
    </row>
    <row r="24" spans="1:50" hidden="1" x14ac:dyDescent="0.2">
      <c r="A24" s="222"/>
      <c r="B24" s="227"/>
      <c r="C24" s="213">
        <f t="shared" si="4"/>
        <v>0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5"/>
      <c r="R24" s="225"/>
      <c r="S24" s="225"/>
      <c r="T24" s="225"/>
      <c r="U24" s="225"/>
      <c r="V24" s="225"/>
      <c r="W24" s="225"/>
      <c r="X24" s="225"/>
      <c r="Y24" s="225"/>
      <c r="Z24" s="226"/>
      <c r="AA24" s="213">
        <f t="shared" si="5"/>
        <v>0</v>
      </c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5"/>
      <c r="AP24" s="225"/>
      <c r="AQ24" s="225"/>
      <c r="AR24" s="225"/>
      <c r="AS24" s="225"/>
      <c r="AT24" s="225"/>
      <c r="AU24" s="225"/>
      <c r="AV24" s="225"/>
      <c r="AW24" s="225"/>
      <c r="AX24" s="226"/>
    </row>
    <row r="25" spans="1:50" hidden="1" x14ac:dyDescent="0.2">
      <c r="A25" s="222"/>
      <c r="B25" s="227"/>
      <c r="C25" s="213">
        <f t="shared" si="4"/>
        <v>0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5"/>
      <c r="R25" s="225"/>
      <c r="S25" s="225"/>
      <c r="T25" s="225"/>
      <c r="U25" s="225"/>
      <c r="V25" s="225"/>
      <c r="W25" s="225"/>
      <c r="X25" s="225"/>
      <c r="Y25" s="225"/>
      <c r="Z25" s="226"/>
      <c r="AA25" s="213">
        <f t="shared" si="5"/>
        <v>0</v>
      </c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5"/>
      <c r="AP25" s="225"/>
      <c r="AQ25" s="225"/>
      <c r="AR25" s="225"/>
      <c r="AS25" s="225"/>
      <c r="AT25" s="225"/>
      <c r="AU25" s="225"/>
      <c r="AV25" s="225"/>
      <c r="AW25" s="225"/>
      <c r="AX25" s="226"/>
    </row>
    <row r="26" spans="1:50" hidden="1" x14ac:dyDescent="0.2">
      <c r="A26" s="222"/>
      <c r="B26" s="227"/>
      <c r="C26" s="213">
        <f t="shared" si="4"/>
        <v>0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5"/>
      <c r="R26" s="225"/>
      <c r="S26" s="225"/>
      <c r="T26" s="225"/>
      <c r="U26" s="225"/>
      <c r="V26" s="225"/>
      <c r="W26" s="225"/>
      <c r="X26" s="225"/>
      <c r="Y26" s="225"/>
      <c r="Z26" s="226"/>
      <c r="AA26" s="213">
        <f t="shared" si="5"/>
        <v>0</v>
      </c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5"/>
      <c r="AP26" s="225"/>
      <c r="AQ26" s="225"/>
      <c r="AR26" s="225"/>
      <c r="AS26" s="225"/>
      <c r="AT26" s="225"/>
      <c r="AU26" s="225"/>
      <c r="AV26" s="225"/>
      <c r="AW26" s="225"/>
      <c r="AX26" s="226"/>
    </row>
    <row r="27" spans="1:50" hidden="1" x14ac:dyDescent="0.2">
      <c r="A27" s="222"/>
      <c r="B27" s="227"/>
      <c r="C27" s="213">
        <f t="shared" si="4"/>
        <v>0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5"/>
      <c r="R27" s="225"/>
      <c r="S27" s="225"/>
      <c r="T27" s="225"/>
      <c r="U27" s="225"/>
      <c r="V27" s="225"/>
      <c r="W27" s="225"/>
      <c r="X27" s="225"/>
      <c r="Y27" s="225"/>
      <c r="Z27" s="226"/>
      <c r="AA27" s="213">
        <f t="shared" si="5"/>
        <v>0</v>
      </c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5"/>
      <c r="AP27" s="225"/>
      <c r="AQ27" s="225"/>
      <c r="AR27" s="225"/>
      <c r="AS27" s="225"/>
      <c r="AT27" s="225"/>
      <c r="AU27" s="225"/>
      <c r="AV27" s="225"/>
      <c r="AW27" s="225"/>
      <c r="AX27" s="226"/>
    </row>
    <row r="28" spans="1:50" hidden="1" x14ac:dyDescent="0.2">
      <c r="A28" s="222"/>
      <c r="B28" s="223"/>
      <c r="C28" s="213">
        <f t="shared" si="4"/>
        <v>0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5"/>
      <c r="R28" s="225"/>
      <c r="S28" s="225"/>
      <c r="T28" s="225"/>
      <c r="U28" s="225"/>
      <c r="V28" s="225"/>
      <c r="W28" s="225"/>
      <c r="X28" s="225"/>
      <c r="Y28" s="225"/>
      <c r="Z28" s="226"/>
      <c r="AA28" s="213">
        <f t="shared" si="5"/>
        <v>0</v>
      </c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5"/>
      <c r="AP28" s="225"/>
      <c r="AQ28" s="225"/>
      <c r="AR28" s="225"/>
      <c r="AS28" s="225"/>
      <c r="AT28" s="225"/>
      <c r="AU28" s="225"/>
      <c r="AV28" s="225"/>
      <c r="AW28" s="225"/>
      <c r="AX28" s="226"/>
    </row>
    <row r="29" spans="1:50" hidden="1" x14ac:dyDescent="0.2">
      <c r="A29" s="222"/>
      <c r="B29" s="223"/>
      <c r="C29" s="213">
        <f t="shared" si="4"/>
        <v>0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5"/>
      <c r="R29" s="225"/>
      <c r="S29" s="225"/>
      <c r="T29" s="225"/>
      <c r="U29" s="225"/>
      <c r="V29" s="225"/>
      <c r="W29" s="225"/>
      <c r="X29" s="225"/>
      <c r="Y29" s="225"/>
      <c r="Z29" s="226"/>
      <c r="AA29" s="213">
        <f t="shared" si="5"/>
        <v>0</v>
      </c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5"/>
      <c r="AP29" s="225"/>
      <c r="AQ29" s="225"/>
      <c r="AR29" s="225"/>
      <c r="AS29" s="225"/>
      <c r="AT29" s="225"/>
      <c r="AU29" s="225"/>
      <c r="AV29" s="225"/>
      <c r="AW29" s="225"/>
      <c r="AX29" s="226"/>
    </row>
    <row r="30" spans="1:50" hidden="1" x14ac:dyDescent="0.2">
      <c r="A30" s="222"/>
      <c r="B30" s="223"/>
      <c r="C30" s="213">
        <f t="shared" si="4"/>
        <v>0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5"/>
      <c r="R30" s="225"/>
      <c r="S30" s="225"/>
      <c r="T30" s="225"/>
      <c r="U30" s="225"/>
      <c r="V30" s="225"/>
      <c r="W30" s="225"/>
      <c r="X30" s="225"/>
      <c r="Y30" s="225"/>
      <c r="Z30" s="226"/>
      <c r="AA30" s="213">
        <f t="shared" si="5"/>
        <v>0</v>
      </c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5"/>
      <c r="AP30" s="225"/>
      <c r="AQ30" s="225"/>
      <c r="AR30" s="225"/>
      <c r="AS30" s="225"/>
      <c r="AT30" s="225"/>
      <c r="AU30" s="225"/>
      <c r="AV30" s="225"/>
      <c r="AW30" s="225"/>
      <c r="AX30" s="226"/>
    </row>
    <row r="31" spans="1:50" hidden="1" x14ac:dyDescent="0.2">
      <c r="A31" s="222"/>
      <c r="B31" s="223"/>
      <c r="C31" s="213">
        <f t="shared" si="4"/>
        <v>0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5"/>
      <c r="R31" s="225"/>
      <c r="S31" s="225"/>
      <c r="T31" s="225"/>
      <c r="U31" s="225"/>
      <c r="V31" s="225"/>
      <c r="W31" s="225"/>
      <c r="X31" s="225"/>
      <c r="Y31" s="225"/>
      <c r="Z31" s="226"/>
      <c r="AA31" s="213">
        <f t="shared" si="5"/>
        <v>0</v>
      </c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5"/>
      <c r="AP31" s="225"/>
      <c r="AQ31" s="225"/>
      <c r="AR31" s="225"/>
      <c r="AS31" s="225"/>
      <c r="AT31" s="225"/>
      <c r="AU31" s="225"/>
      <c r="AV31" s="225"/>
      <c r="AW31" s="225"/>
      <c r="AX31" s="226"/>
    </row>
    <row r="32" spans="1:50" hidden="1" x14ac:dyDescent="0.2">
      <c r="A32" s="222"/>
      <c r="B32" s="223"/>
      <c r="C32" s="213">
        <f t="shared" si="4"/>
        <v>0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  <c r="R32" s="225"/>
      <c r="S32" s="225"/>
      <c r="T32" s="225"/>
      <c r="U32" s="225"/>
      <c r="V32" s="225"/>
      <c r="W32" s="225"/>
      <c r="X32" s="225"/>
      <c r="Y32" s="225"/>
      <c r="Z32" s="226"/>
      <c r="AA32" s="213">
        <f t="shared" si="5"/>
        <v>0</v>
      </c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5"/>
      <c r="AP32" s="225"/>
      <c r="AQ32" s="225"/>
      <c r="AR32" s="225"/>
      <c r="AS32" s="225"/>
      <c r="AT32" s="225"/>
      <c r="AU32" s="225"/>
      <c r="AV32" s="225"/>
      <c r="AW32" s="225"/>
      <c r="AX32" s="226"/>
    </row>
    <row r="33" spans="1:50" hidden="1" x14ac:dyDescent="0.2">
      <c r="A33" s="222"/>
      <c r="B33" s="223"/>
      <c r="C33" s="213">
        <f t="shared" si="4"/>
        <v>0</v>
      </c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225"/>
      <c r="S33" s="225"/>
      <c r="T33" s="225"/>
      <c r="U33" s="225"/>
      <c r="V33" s="225"/>
      <c r="W33" s="225"/>
      <c r="X33" s="225"/>
      <c r="Y33" s="225"/>
      <c r="Z33" s="226"/>
      <c r="AA33" s="213">
        <f t="shared" si="5"/>
        <v>0</v>
      </c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5"/>
      <c r="AP33" s="225"/>
      <c r="AQ33" s="225"/>
      <c r="AR33" s="225"/>
      <c r="AS33" s="225"/>
      <c r="AT33" s="225"/>
      <c r="AU33" s="225"/>
      <c r="AV33" s="225"/>
      <c r="AW33" s="225"/>
      <c r="AX33" s="226"/>
    </row>
    <row r="34" spans="1:50" hidden="1" x14ac:dyDescent="0.2">
      <c r="A34" s="222"/>
      <c r="B34" s="223"/>
      <c r="C34" s="213">
        <f t="shared" si="4"/>
        <v>0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225"/>
      <c r="S34" s="225"/>
      <c r="T34" s="225"/>
      <c r="U34" s="225"/>
      <c r="V34" s="225"/>
      <c r="W34" s="225"/>
      <c r="X34" s="225"/>
      <c r="Y34" s="225"/>
      <c r="Z34" s="226"/>
      <c r="AA34" s="213">
        <f t="shared" si="5"/>
        <v>0</v>
      </c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</row>
    <row r="35" spans="1:50" hidden="1" x14ac:dyDescent="0.2">
      <c r="A35" s="222"/>
      <c r="B35" s="223"/>
      <c r="C35" s="213">
        <f t="shared" si="4"/>
        <v>0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225"/>
      <c r="S35" s="225"/>
      <c r="T35" s="225"/>
      <c r="U35" s="225"/>
      <c r="V35" s="225"/>
      <c r="W35" s="225"/>
      <c r="X35" s="225"/>
      <c r="Y35" s="225"/>
      <c r="Z35" s="226"/>
      <c r="AA35" s="213">
        <f t="shared" si="5"/>
        <v>0</v>
      </c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1:50" hidden="1" x14ac:dyDescent="0.2">
      <c r="A36" s="222"/>
      <c r="B36" s="223"/>
      <c r="C36" s="213">
        <f t="shared" si="4"/>
        <v>0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5"/>
      <c r="R36" s="225"/>
      <c r="S36" s="225"/>
      <c r="T36" s="225"/>
      <c r="U36" s="225"/>
      <c r="V36" s="225"/>
      <c r="W36" s="225"/>
      <c r="X36" s="225"/>
      <c r="Y36" s="225"/>
      <c r="Z36" s="226"/>
      <c r="AA36" s="213">
        <f t="shared" si="5"/>
        <v>0</v>
      </c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</row>
    <row r="37" spans="1:50" hidden="1" x14ac:dyDescent="0.2">
      <c r="A37" s="222"/>
      <c r="B37" s="223"/>
      <c r="C37" s="213">
        <f t="shared" si="4"/>
        <v>0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5"/>
      <c r="R37" s="225"/>
      <c r="S37" s="225"/>
      <c r="T37" s="225"/>
      <c r="U37" s="225"/>
      <c r="V37" s="225"/>
      <c r="W37" s="225"/>
      <c r="X37" s="225"/>
      <c r="Y37" s="225"/>
      <c r="Z37" s="226"/>
      <c r="AA37" s="213">
        <f t="shared" si="5"/>
        <v>0</v>
      </c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5"/>
      <c r="AP37" s="225"/>
      <c r="AQ37" s="225"/>
      <c r="AR37" s="225"/>
      <c r="AS37" s="225"/>
      <c r="AT37" s="225"/>
      <c r="AU37" s="225"/>
      <c r="AV37" s="225"/>
      <c r="AW37" s="225"/>
      <c r="AX37" s="226"/>
    </row>
    <row r="38" spans="1:50" hidden="1" x14ac:dyDescent="0.2">
      <c r="A38" s="222"/>
      <c r="B38" s="223"/>
      <c r="C38" s="213">
        <f t="shared" si="4"/>
        <v>0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5"/>
      <c r="R38" s="225"/>
      <c r="S38" s="225"/>
      <c r="T38" s="225"/>
      <c r="U38" s="225"/>
      <c r="V38" s="225"/>
      <c r="W38" s="225"/>
      <c r="X38" s="225"/>
      <c r="Y38" s="225"/>
      <c r="Z38" s="226"/>
      <c r="AA38" s="213">
        <f t="shared" si="5"/>
        <v>0</v>
      </c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5"/>
      <c r="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hidden="1" x14ac:dyDescent="0.2">
      <c r="A39" s="222"/>
      <c r="B39" s="223"/>
      <c r="C39" s="213">
        <f t="shared" si="4"/>
        <v>0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5"/>
      <c r="R39" s="225"/>
      <c r="S39" s="225"/>
      <c r="T39" s="225"/>
      <c r="U39" s="225"/>
      <c r="V39" s="225"/>
      <c r="W39" s="225"/>
      <c r="X39" s="225"/>
      <c r="Y39" s="225"/>
      <c r="Z39" s="226"/>
      <c r="AA39" s="213">
        <f t="shared" si="5"/>
        <v>0</v>
      </c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5"/>
      <c r="AP39" s="225"/>
      <c r="AQ39" s="225"/>
      <c r="AR39" s="225"/>
      <c r="AS39" s="225"/>
      <c r="AT39" s="225"/>
      <c r="AU39" s="225"/>
      <c r="AV39" s="225"/>
      <c r="AW39" s="225"/>
      <c r="AX39" s="226"/>
    </row>
    <row r="40" spans="1:50" hidden="1" x14ac:dyDescent="0.2">
      <c r="A40" s="222"/>
      <c r="B40" s="223"/>
      <c r="C40" s="213">
        <f t="shared" si="4"/>
        <v>0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5"/>
      <c r="R40" s="225"/>
      <c r="S40" s="225"/>
      <c r="T40" s="225"/>
      <c r="U40" s="225"/>
      <c r="V40" s="225"/>
      <c r="W40" s="225"/>
      <c r="X40" s="225"/>
      <c r="Y40" s="225"/>
      <c r="Z40" s="226"/>
      <c r="AA40" s="213">
        <f t="shared" si="5"/>
        <v>0</v>
      </c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5"/>
      <c r="AP40" s="225"/>
      <c r="AQ40" s="225"/>
      <c r="AR40" s="225"/>
      <c r="AS40" s="225"/>
      <c r="AT40" s="225"/>
      <c r="AU40" s="225"/>
      <c r="AV40" s="225"/>
      <c r="AW40" s="225"/>
      <c r="AX40" s="226"/>
    </row>
    <row r="41" spans="1:50" hidden="1" x14ac:dyDescent="0.2">
      <c r="A41" s="222"/>
      <c r="B41" s="223"/>
      <c r="C41" s="213">
        <f t="shared" si="4"/>
        <v>0</v>
      </c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5"/>
      <c r="R41" s="225"/>
      <c r="S41" s="225"/>
      <c r="T41" s="225"/>
      <c r="U41" s="225"/>
      <c r="V41" s="225"/>
      <c r="W41" s="225"/>
      <c r="X41" s="225"/>
      <c r="Y41" s="225"/>
      <c r="Z41" s="226"/>
      <c r="AA41" s="213">
        <f t="shared" si="5"/>
        <v>0</v>
      </c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5"/>
      <c r="AP41" s="225"/>
      <c r="AQ41" s="225"/>
      <c r="AR41" s="225"/>
      <c r="AS41" s="225"/>
      <c r="AT41" s="225"/>
      <c r="AU41" s="225"/>
      <c r="AV41" s="225"/>
      <c r="AW41" s="225"/>
      <c r="AX41" s="226"/>
    </row>
    <row r="42" spans="1:50" hidden="1" x14ac:dyDescent="0.2">
      <c r="A42" s="222"/>
      <c r="B42" s="223"/>
      <c r="C42" s="213">
        <f t="shared" si="4"/>
        <v>0</v>
      </c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5"/>
      <c r="R42" s="225"/>
      <c r="S42" s="225"/>
      <c r="T42" s="225"/>
      <c r="U42" s="225"/>
      <c r="V42" s="225"/>
      <c r="W42" s="225"/>
      <c r="X42" s="225"/>
      <c r="Y42" s="225"/>
      <c r="Z42" s="226"/>
      <c r="AA42" s="213">
        <f t="shared" si="5"/>
        <v>0</v>
      </c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5"/>
      <c r="AP42" s="225"/>
      <c r="AQ42" s="225"/>
      <c r="AR42" s="225"/>
      <c r="AS42" s="225"/>
      <c r="AT42" s="225"/>
      <c r="AU42" s="225"/>
      <c r="AV42" s="225"/>
      <c r="AW42" s="225"/>
      <c r="AX42" s="226"/>
    </row>
    <row r="43" spans="1:50" hidden="1" x14ac:dyDescent="0.2">
      <c r="A43" s="222"/>
      <c r="B43" s="223"/>
      <c r="C43" s="213">
        <f t="shared" si="4"/>
        <v>0</v>
      </c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5"/>
      <c r="R43" s="225"/>
      <c r="S43" s="225"/>
      <c r="T43" s="225"/>
      <c r="U43" s="225"/>
      <c r="V43" s="225"/>
      <c r="W43" s="225"/>
      <c r="X43" s="225"/>
      <c r="Y43" s="225"/>
      <c r="Z43" s="226"/>
      <c r="AA43" s="213">
        <f t="shared" si="5"/>
        <v>0</v>
      </c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5"/>
      <c r="AP43" s="225"/>
      <c r="AQ43" s="225"/>
      <c r="AR43" s="225"/>
      <c r="AS43" s="225"/>
      <c r="AT43" s="225"/>
      <c r="AU43" s="225"/>
      <c r="AV43" s="225"/>
      <c r="AW43" s="225"/>
      <c r="AX43" s="226"/>
    </row>
    <row r="44" spans="1:50" hidden="1" x14ac:dyDescent="0.2">
      <c r="A44" s="222"/>
      <c r="B44" s="223"/>
      <c r="C44" s="213">
        <f t="shared" si="4"/>
        <v>0</v>
      </c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5"/>
      <c r="R44" s="225"/>
      <c r="S44" s="225"/>
      <c r="T44" s="225"/>
      <c r="U44" s="225"/>
      <c r="V44" s="225"/>
      <c r="W44" s="225"/>
      <c r="X44" s="225"/>
      <c r="Y44" s="225"/>
      <c r="Z44" s="226"/>
      <c r="AA44" s="213">
        <f t="shared" si="5"/>
        <v>0</v>
      </c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5"/>
      <c r="AP44" s="225"/>
      <c r="AQ44" s="225"/>
      <c r="AR44" s="225"/>
      <c r="AS44" s="225"/>
      <c r="AT44" s="225"/>
      <c r="AU44" s="225"/>
      <c r="AV44" s="225"/>
      <c r="AW44" s="225"/>
      <c r="AX44" s="226"/>
    </row>
    <row r="45" spans="1:50" ht="13.5" hidden="1" thickBot="1" x14ac:dyDescent="0.25">
      <c r="A45" s="228"/>
      <c r="B45" s="229"/>
      <c r="C45" s="230">
        <f t="shared" si="4"/>
        <v>0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2"/>
      <c r="AA45" s="230">
        <f t="shared" si="5"/>
        <v>0</v>
      </c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2"/>
    </row>
    <row r="46" spans="1:50" x14ac:dyDescent="0.2">
      <c r="A46" s="233"/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</row>
    <row r="47" spans="1:50" x14ac:dyDescent="0.2">
      <c r="AQ47" s="836" t="s">
        <v>59</v>
      </c>
      <c r="AR47" s="836"/>
      <c r="AS47" s="836"/>
      <c r="AT47" s="836"/>
      <c r="AU47" s="836"/>
      <c r="AV47" s="836"/>
      <c r="AW47" s="836"/>
      <c r="AX47" s="836"/>
    </row>
    <row r="48" spans="1:50" x14ac:dyDescent="0.2">
      <c r="AA48" s="235"/>
      <c r="AB48" s="235"/>
      <c r="AC48" s="235"/>
      <c r="AD48" s="236"/>
      <c r="AE48" s="235"/>
      <c r="AF48" s="235"/>
      <c r="AG48" s="235"/>
      <c r="AH48" s="235"/>
      <c r="AJ48" s="237"/>
      <c r="AL48" s="235"/>
      <c r="AM48" s="97" t="s">
        <v>559</v>
      </c>
      <c r="AN48" s="235"/>
    </row>
    <row r="49" spans="2:50" ht="16.5" x14ac:dyDescent="0.25">
      <c r="V49" s="238"/>
      <c r="W49" s="238"/>
      <c r="X49" s="238"/>
      <c r="Y49" s="238"/>
      <c r="AA49" s="239"/>
      <c r="AB49" s="239"/>
      <c r="AC49" s="239"/>
      <c r="AD49" s="236"/>
      <c r="AE49" s="239"/>
      <c r="AF49" s="239"/>
      <c r="AG49" s="239"/>
      <c r="AH49" s="239"/>
      <c r="AJ49" s="240"/>
      <c r="AL49" s="276" t="s">
        <v>693</v>
      </c>
      <c r="AN49" s="239"/>
      <c r="AS49" s="241"/>
      <c r="AT49" s="238"/>
      <c r="AU49" s="238"/>
      <c r="AV49" s="238"/>
      <c r="AW49" s="238"/>
      <c r="AX49" s="237"/>
    </row>
    <row r="50" spans="2:50" ht="16.5" x14ac:dyDescent="0.25">
      <c r="V50" s="238"/>
      <c r="W50" s="238"/>
      <c r="X50" s="238"/>
      <c r="Y50" s="238"/>
      <c r="AA50" s="242"/>
      <c r="AB50" s="242"/>
      <c r="AC50" s="242"/>
      <c r="AD50" s="243"/>
      <c r="AE50" s="242"/>
      <c r="AF50" s="242"/>
      <c r="AG50" s="242"/>
      <c r="AH50" s="242"/>
      <c r="AJ50" s="243"/>
      <c r="AL50" s="242"/>
      <c r="AN50" s="242"/>
      <c r="AS50" s="241"/>
      <c r="AT50" s="238"/>
      <c r="AU50" s="238"/>
      <c r="AV50" s="238"/>
      <c r="AW50" s="238"/>
      <c r="AX50" s="240"/>
    </row>
    <row r="51" spans="2:50" x14ac:dyDescent="0.2">
      <c r="V51" s="242"/>
      <c r="W51" s="242"/>
      <c r="X51" s="242"/>
      <c r="Y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Q51" s="243"/>
      <c r="AR51" s="242"/>
      <c r="AS51" s="242"/>
      <c r="AT51" s="242"/>
      <c r="AU51" s="242"/>
      <c r="AV51" s="242"/>
      <c r="AW51" s="242"/>
      <c r="AX51" s="243"/>
    </row>
    <row r="52" spans="2:50" x14ac:dyDescent="0.2">
      <c r="AA52" s="235" t="s">
        <v>368</v>
      </c>
      <c r="AB52" s="235"/>
      <c r="AC52" s="235"/>
      <c r="AD52" s="236" t="s">
        <v>369</v>
      </c>
      <c r="AE52" s="235"/>
      <c r="AF52" s="235"/>
      <c r="AG52" s="235"/>
      <c r="AH52" s="235"/>
      <c r="AJ52" s="237" t="s">
        <v>216</v>
      </c>
      <c r="AL52" s="235"/>
      <c r="AN52" s="235"/>
    </row>
    <row r="53" spans="2:50" ht="16.5" x14ac:dyDescent="0.25">
      <c r="AA53" s="239"/>
      <c r="AB53" s="239"/>
      <c r="AC53" s="239"/>
      <c r="AD53" s="236"/>
      <c r="AE53" s="239"/>
      <c r="AF53" s="239"/>
      <c r="AG53" s="239"/>
      <c r="AH53" s="239"/>
      <c r="AJ53" s="240"/>
      <c r="AL53" s="239"/>
      <c r="AN53" s="239"/>
    </row>
    <row r="54" spans="2:50" x14ac:dyDescent="0.2">
      <c r="AA54" s="242"/>
      <c r="AB54" s="242"/>
      <c r="AC54" s="242"/>
      <c r="AD54" s="243" t="s">
        <v>43</v>
      </c>
      <c r="AE54" s="242"/>
      <c r="AF54" s="242"/>
      <c r="AG54" s="242"/>
      <c r="AH54" s="242"/>
      <c r="AJ54" s="243" t="s">
        <v>126</v>
      </c>
      <c r="AL54" s="242"/>
      <c r="AN54" s="242"/>
    </row>
    <row r="61" spans="2:50" ht="15.75" x14ac:dyDescent="0.25">
      <c r="B61" s="244" t="s">
        <v>217</v>
      </c>
    </row>
    <row r="62" spans="2:50" x14ac:dyDescent="0.2">
      <c r="B62" s="245" t="s">
        <v>218</v>
      </c>
    </row>
    <row r="63" spans="2:50" x14ac:dyDescent="0.2">
      <c r="B63" s="245" t="s">
        <v>370</v>
      </c>
    </row>
    <row r="64" spans="2:50" x14ac:dyDescent="0.2">
      <c r="B64" s="245"/>
    </row>
    <row r="65" spans="2:24" x14ac:dyDescent="0.2">
      <c r="B65" s="826" t="s">
        <v>371</v>
      </c>
      <c r="C65" s="826"/>
      <c r="D65" s="826"/>
      <c r="E65" s="826"/>
      <c r="F65" s="826"/>
      <c r="G65" s="826"/>
      <c r="H65" s="826"/>
      <c r="I65" s="826"/>
      <c r="J65" s="826"/>
      <c r="K65" s="826"/>
      <c r="L65" s="826"/>
      <c r="M65" s="826"/>
      <c r="N65" s="826"/>
      <c r="O65" s="826"/>
      <c r="P65" s="826"/>
      <c r="Q65" s="826"/>
      <c r="R65" s="826"/>
      <c r="S65" s="826"/>
      <c r="T65" s="826"/>
      <c r="U65" s="826"/>
      <c r="V65" s="826"/>
      <c r="W65" s="826"/>
      <c r="X65" s="826"/>
    </row>
    <row r="66" spans="2:24" x14ac:dyDescent="0.2">
      <c r="B66" s="826" t="s">
        <v>372</v>
      </c>
      <c r="C66" s="826"/>
      <c r="D66" s="826"/>
      <c r="E66" s="826"/>
      <c r="F66" s="826"/>
      <c r="G66" s="826"/>
      <c r="H66" s="826"/>
      <c r="I66" s="826"/>
      <c r="J66" s="826"/>
      <c r="K66" s="826"/>
      <c r="L66" s="826"/>
      <c r="M66" s="826"/>
      <c r="N66" s="826"/>
      <c r="O66" s="826"/>
      <c r="P66" s="826"/>
      <c r="Q66" s="826"/>
      <c r="R66" s="826"/>
      <c r="S66" s="826"/>
      <c r="T66" s="826"/>
      <c r="U66" s="826"/>
      <c r="V66" s="826"/>
      <c r="W66" s="826"/>
      <c r="X66" s="826"/>
    </row>
    <row r="67" spans="2:24" ht="26.25" customHeight="1" x14ac:dyDescent="0.2">
      <c r="B67" s="827" t="s">
        <v>373</v>
      </c>
      <c r="C67" s="826"/>
      <c r="D67" s="826"/>
      <c r="E67" s="826"/>
      <c r="F67" s="826"/>
      <c r="G67" s="826"/>
      <c r="H67" s="826"/>
      <c r="I67" s="826"/>
      <c r="J67" s="826"/>
      <c r="K67" s="826"/>
      <c r="L67" s="826"/>
      <c r="M67" s="826"/>
      <c r="N67" s="826"/>
      <c r="O67" s="826"/>
      <c r="P67" s="826"/>
      <c r="Q67" s="826"/>
      <c r="R67" s="826"/>
      <c r="S67" s="826"/>
      <c r="T67" s="826"/>
      <c r="U67" s="826"/>
      <c r="V67" s="826"/>
      <c r="W67" s="826"/>
      <c r="X67" s="826"/>
    </row>
    <row r="68" spans="2:24" x14ac:dyDescent="0.2">
      <c r="B68" s="824" t="s">
        <v>374</v>
      </c>
      <c r="C68" s="824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  <c r="P68" s="824"/>
      <c r="Q68" s="824"/>
      <c r="R68" s="824"/>
      <c r="S68" s="824"/>
      <c r="T68" s="824"/>
      <c r="U68" s="824"/>
      <c r="V68" s="824"/>
      <c r="W68" s="824"/>
      <c r="X68" s="824"/>
    </row>
    <row r="69" spans="2:24" x14ac:dyDescent="0.2">
      <c r="B69" s="824" t="s">
        <v>375</v>
      </c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</row>
    <row r="70" spans="2:24" x14ac:dyDescent="0.2">
      <c r="B70" s="824" t="s">
        <v>376</v>
      </c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</row>
    <row r="71" spans="2:24" x14ac:dyDescent="0.2">
      <c r="B71" s="824" t="s">
        <v>377</v>
      </c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</row>
    <row r="72" spans="2:24" x14ac:dyDescent="0.2">
      <c r="B72" s="824" t="s">
        <v>378</v>
      </c>
      <c r="C72" s="82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24"/>
      <c r="S72" s="824"/>
      <c r="T72" s="824"/>
      <c r="U72" s="824"/>
      <c r="V72" s="824"/>
      <c r="W72" s="824"/>
      <c r="X72" s="824"/>
    </row>
    <row r="73" spans="2:24" x14ac:dyDescent="0.2">
      <c r="B73" s="824" t="s">
        <v>379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4"/>
      <c r="S73" s="824"/>
      <c r="T73" s="824"/>
      <c r="U73" s="824"/>
      <c r="V73" s="824"/>
      <c r="W73" s="824"/>
      <c r="X73" s="824"/>
    </row>
    <row r="74" spans="2:24" ht="26.25" customHeight="1" x14ac:dyDescent="0.2">
      <c r="B74" s="827" t="s">
        <v>380</v>
      </c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</row>
    <row r="75" spans="2:24" x14ac:dyDescent="0.2">
      <c r="B75" s="824" t="s">
        <v>381</v>
      </c>
      <c r="C75" s="824"/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</row>
    <row r="76" spans="2:24" x14ac:dyDescent="0.2">
      <c r="B76" s="824" t="s">
        <v>382</v>
      </c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4"/>
      <c r="N76" s="824"/>
      <c r="O76" s="824"/>
      <c r="P76" s="824"/>
      <c r="Q76" s="824"/>
      <c r="R76" s="824"/>
      <c r="S76" s="824"/>
      <c r="T76" s="824"/>
      <c r="U76" s="824"/>
      <c r="V76" s="824"/>
      <c r="W76" s="824"/>
      <c r="X76" s="824"/>
    </row>
    <row r="77" spans="2:24" x14ac:dyDescent="0.2">
      <c r="B77" s="824" t="s">
        <v>383</v>
      </c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</row>
    <row r="78" spans="2:24" x14ac:dyDescent="0.2">
      <c r="B78" s="824" t="s">
        <v>384</v>
      </c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</row>
    <row r="79" spans="2:24" x14ac:dyDescent="0.2">
      <c r="B79" s="824" t="s">
        <v>385</v>
      </c>
      <c r="C79" s="824"/>
      <c r="D79" s="824"/>
      <c r="E79" s="824"/>
      <c r="F79" s="824"/>
      <c r="G79" s="824"/>
      <c r="H79" s="824"/>
      <c r="I79" s="824"/>
      <c r="J79" s="824"/>
      <c r="K79" s="824"/>
      <c r="L79" s="824"/>
      <c r="M79" s="824"/>
      <c r="N79" s="824"/>
      <c r="O79" s="824"/>
      <c r="P79" s="824"/>
      <c r="Q79" s="824"/>
      <c r="R79" s="824"/>
      <c r="S79" s="824"/>
      <c r="T79" s="824"/>
      <c r="U79" s="824"/>
      <c r="V79" s="824"/>
      <c r="W79" s="824"/>
      <c r="X79" s="824"/>
    </row>
    <row r="80" spans="2:24" ht="42" customHeight="1" x14ac:dyDescent="0.2">
      <c r="B80" s="827" t="s">
        <v>386</v>
      </c>
      <c r="C80" s="826"/>
      <c r="D80" s="826"/>
      <c r="E80" s="826"/>
      <c r="F80" s="826"/>
      <c r="G80" s="826"/>
      <c r="H80" s="826"/>
      <c r="I80" s="826"/>
      <c r="J80" s="826"/>
      <c r="K80" s="826"/>
      <c r="L80" s="826"/>
      <c r="M80" s="826"/>
      <c r="N80" s="826"/>
      <c r="O80" s="826"/>
      <c r="P80" s="826"/>
      <c r="Q80" s="826"/>
      <c r="R80" s="826"/>
      <c r="S80" s="826"/>
      <c r="T80" s="826"/>
      <c r="U80" s="826"/>
      <c r="V80" s="826"/>
      <c r="W80" s="826"/>
      <c r="X80" s="826"/>
    </row>
    <row r="81" spans="2:24" x14ac:dyDescent="0.2">
      <c r="B81" s="824" t="s">
        <v>387</v>
      </c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</row>
    <row r="82" spans="2:24" x14ac:dyDescent="0.2">
      <c r="B82" s="824" t="s">
        <v>388</v>
      </c>
      <c r="C82" s="824"/>
      <c r="D82" s="824"/>
      <c r="E82" s="824"/>
      <c r="F82" s="824"/>
      <c r="G82" s="824"/>
      <c r="H82" s="824"/>
      <c r="I82" s="824"/>
      <c r="J82" s="824"/>
      <c r="K82" s="824"/>
      <c r="L82" s="824"/>
      <c r="M82" s="824"/>
      <c r="N82" s="824"/>
      <c r="O82" s="824"/>
      <c r="P82" s="824"/>
      <c r="Q82" s="824"/>
      <c r="R82" s="824"/>
      <c r="S82" s="824"/>
      <c r="T82" s="824"/>
      <c r="U82" s="824"/>
      <c r="V82" s="824"/>
      <c r="W82" s="824"/>
      <c r="X82" s="824"/>
    </row>
    <row r="83" spans="2:24" x14ac:dyDescent="0.2">
      <c r="B83" s="824" t="s">
        <v>389</v>
      </c>
      <c r="C83" s="824"/>
      <c r="D83" s="824"/>
      <c r="E83" s="824"/>
      <c r="F83" s="824"/>
      <c r="G83" s="824"/>
      <c r="H83" s="824"/>
      <c r="I83" s="824"/>
      <c r="J83" s="824"/>
      <c r="K83" s="824"/>
      <c r="L83" s="824"/>
      <c r="M83" s="824"/>
      <c r="N83" s="824"/>
      <c r="O83" s="824"/>
      <c r="P83" s="824"/>
      <c r="Q83" s="824"/>
      <c r="R83" s="824"/>
      <c r="S83" s="824"/>
      <c r="T83" s="824"/>
      <c r="U83" s="824"/>
      <c r="V83" s="824"/>
      <c r="W83" s="824"/>
      <c r="X83" s="824"/>
    </row>
    <row r="84" spans="2:24" x14ac:dyDescent="0.2">
      <c r="B84" s="824" t="s">
        <v>390</v>
      </c>
      <c r="C84" s="824"/>
      <c r="D84" s="824"/>
      <c r="E84" s="824"/>
      <c r="F84" s="824"/>
      <c r="G84" s="824"/>
      <c r="H84" s="824"/>
      <c r="I84" s="824"/>
      <c r="J84" s="824"/>
      <c r="K84" s="824"/>
      <c r="L84" s="824"/>
      <c r="M84" s="824"/>
      <c r="N84" s="824"/>
      <c r="O84" s="824"/>
      <c r="P84" s="824"/>
      <c r="Q84" s="824"/>
      <c r="R84" s="824"/>
      <c r="S84" s="824"/>
      <c r="T84" s="824"/>
      <c r="U84" s="824"/>
      <c r="V84" s="824"/>
      <c r="W84" s="824"/>
      <c r="X84" s="824"/>
    </row>
    <row r="85" spans="2:24" x14ac:dyDescent="0.2">
      <c r="B85" s="824" t="s">
        <v>391</v>
      </c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</row>
    <row r="86" spans="2:24" ht="25.5" customHeight="1" x14ac:dyDescent="0.2">
      <c r="B86" s="827" t="s">
        <v>392</v>
      </c>
      <c r="C86" s="826"/>
      <c r="D86" s="826"/>
      <c r="E86" s="826"/>
      <c r="F86" s="826"/>
      <c r="G86" s="826"/>
      <c r="H86" s="826"/>
      <c r="I86" s="826"/>
      <c r="J86" s="826"/>
      <c r="K86" s="826"/>
      <c r="L86" s="826"/>
      <c r="M86" s="826"/>
      <c r="N86" s="826"/>
      <c r="O86" s="826"/>
      <c r="P86" s="826"/>
      <c r="Q86" s="826"/>
      <c r="R86" s="826"/>
      <c r="S86" s="826"/>
      <c r="T86" s="826"/>
      <c r="U86" s="826"/>
      <c r="V86" s="826"/>
      <c r="W86" s="826"/>
      <c r="X86" s="826"/>
    </row>
    <row r="87" spans="2:24" x14ac:dyDescent="0.2">
      <c r="B87" s="824" t="s">
        <v>393</v>
      </c>
      <c r="C87" s="824"/>
      <c r="D87" s="824"/>
      <c r="E87" s="824"/>
      <c r="F87" s="824"/>
      <c r="G87" s="824"/>
      <c r="H87" s="824"/>
      <c r="I87" s="824"/>
      <c r="J87" s="824"/>
      <c r="K87" s="824"/>
      <c r="L87" s="824"/>
      <c r="M87" s="824"/>
      <c r="N87" s="824"/>
      <c r="O87" s="824"/>
      <c r="P87" s="824"/>
      <c r="Q87" s="824"/>
      <c r="R87" s="824"/>
      <c r="S87" s="824"/>
      <c r="T87" s="824"/>
      <c r="U87" s="824"/>
      <c r="V87" s="824"/>
      <c r="W87" s="824"/>
      <c r="X87" s="824"/>
    </row>
    <row r="88" spans="2:24" x14ac:dyDescent="0.2">
      <c r="B88" s="824" t="s">
        <v>394</v>
      </c>
      <c r="C88" s="824"/>
      <c r="D88" s="824"/>
      <c r="E88" s="824"/>
      <c r="F88" s="824"/>
      <c r="G88" s="824"/>
      <c r="H88" s="824"/>
      <c r="I88" s="824"/>
      <c r="J88" s="824"/>
      <c r="K88" s="824"/>
      <c r="L88" s="824"/>
      <c r="M88" s="824"/>
      <c r="N88" s="824"/>
      <c r="O88" s="824"/>
      <c r="P88" s="824"/>
      <c r="Q88" s="824"/>
      <c r="R88" s="824"/>
      <c r="S88" s="824"/>
      <c r="T88" s="824"/>
      <c r="U88" s="824"/>
      <c r="V88" s="824"/>
      <c r="W88" s="824"/>
      <c r="X88" s="824"/>
    </row>
    <row r="89" spans="2:24" ht="24.75" customHeight="1" x14ac:dyDescent="0.2">
      <c r="B89" s="824" t="s">
        <v>395</v>
      </c>
      <c r="C89" s="824"/>
      <c r="D89" s="824"/>
      <c r="E89" s="824"/>
      <c r="F89" s="824"/>
      <c r="G89" s="824"/>
      <c r="H89" s="824"/>
      <c r="I89" s="824"/>
      <c r="J89" s="824"/>
      <c r="K89" s="824"/>
      <c r="L89" s="824"/>
      <c r="M89" s="824"/>
      <c r="N89" s="824"/>
      <c r="O89" s="824"/>
      <c r="P89" s="824"/>
      <c r="Q89" s="824"/>
      <c r="R89" s="824"/>
      <c r="S89" s="824"/>
      <c r="T89" s="824"/>
      <c r="U89" s="824"/>
      <c r="V89" s="824"/>
      <c r="W89" s="824"/>
      <c r="X89" s="824"/>
    </row>
    <row r="90" spans="2:24" x14ac:dyDescent="0.2">
      <c r="B90" s="824" t="s">
        <v>396</v>
      </c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</row>
    <row r="91" spans="2:24" x14ac:dyDescent="0.2">
      <c r="B91" s="824" t="s">
        <v>397</v>
      </c>
      <c r="C91" s="824"/>
      <c r="D91" s="824"/>
      <c r="E91" s="824"/>
      <c r="F91" s="824"/>
      <c r="G91" s="824"/>
      <c r="H91" s="824"/>
      <c r="I91" s="824"/>
      <c r="J91" s="824"/>
      <c r="K91" s="824"/>
      <c r="L91" s="824"/>
      <c r="M91" s="824"/>
      <c r="N91" s="824"/>
      <c r="O91" s="824"/>
      <c r="P91" s="824"/>
      <c r="Q91" s="824"/>
      <c r="R91" s="824"/>
      <c r="S91" s="824"/>
      <c r="T91" s="824"/>
      <c r="U91" s="824"/>
      <c r="V91" s="824"/>
      <c r="W91" s="824"/>
      <c r="X91" s="824"/>
    </row>
  </sheetData>
  <mergeCells count="35"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A4:A6"/>
    <mergeCell ref="B4:B6"/>
    <mergeCell ref="C4:Z4"/>
    <mergeCell ref="AQ47:AX47"/>
    <mergeCell ref="B65:X65"/>
    <mergeCell ref="AA4:AX4"/>
    <mergeCell ref="C5:Z5"/>
    <mergeCell ref="AA5:AX5"/>
    <mergeCell ref="B69:X69"/>
    <mergeCell ref="C2:Z2"/>
    <mergeCell ref="B66:X66"/>
    <mergeCell ref="B67:X67"/>
    <mergeCell ref="B68:X6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'4.Прил 3_НД-съдии'!Print_Titles</vt:lpstr>
      <vt:lpstr>'6.Прил 3_ГДиАД-съдии'!Print_Titles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RSN-ADMIN</cp:lastModifiedBy>
  <cp:lastPrinted>2018-01-26T08:16:34Z</cp:lastPrinted>
  <dcterms:created xsi:type="dcterms:W3CDTF">2005-03-22T15:35:28Z</dcterms:created>
  <dcterms:modified xsi:type="dcterms:W3CDTF">2018-01-26T10:37:09Z</dcterms:modified>
</cp:coreProperties>
</file>