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1. Приложение 1" sheetId="2" r:id="rId1"/>
    <sheet name="2. Приложение 2" sheetId="3" r:id="rId2"/>
    <sheet name="3.Приложение 2-обж" sheetId="4" r:id="rId3"/>
  </sheets>
  <calcPr calcId="145621"/>
</workbook>
</file>

<file path=xl/calcChain.xml><?xml version="1.0" encoding="utf-8"?>
<calcChain xmlns="http://schemas.openxmlformats.org/spreadsheetml/2006/main">
  <c r="AR10" i="3" l="1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G10" i="3"/>
  <c r="BH10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G11" i="3"/>
  <c r="BH11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G12" i="3"/>
  <c r="BH12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G13" i="3"/>
  <c r="BH13" i="3"/>
  <c r="BC9" i="3" l="1"/>
  <c r="AY9" i="3"/>
  <c r="AU9" i="3"/>
  <c r="AX9" i="3"/>
  <c r="AT9" i="3"/>
  <c r="BG9" i="3"/>
  <c r="BE9" i="3"/>
  <c r="BA9" i="3"/>
  <c r="AW9" i="3"/>
  <c r="AS9" i="3"/>
  <c r="BB9" i="3"/>
  <c r="BH9" i="3"/>
  <c r="BD9" i="3"/>
  <c r="AZ9" i="3"/>
  <c r="AV9" i="3"/>
  <c r="AR9" i="3"/>
  <c r="Z9" i="4" l="1"/>
  <c r="Z10" i="4"/>
  <c r="Z11" i="4"/>
  <c r="Z12" i="4"/>
  <c r="Z8" i="4"/>
  <c r="C9" i="4"/>
  <c r="C10" i="4"/>
  <c r="C11" i="4"/>
  <c r="C12" i="4"/>
  <c r="C8" i="4"/>
  <c r="O71" i="2" l="1"/>
  <c r="D7" i="4" l="1"/>
  <c r="T9" i="3" l="1"/>
  <c r="S11" i="3"/>
  <c r="S12" i="3"/>
  <c r="S13" i="3"/>
  <c r="CS10" i="3" l="1"/>
  <c r="AV7" i="4" l="1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Z7" i="4" l="1"/>
  <c r="C7" i="4"/>
  <c r="EF13" i="3" l="1"/>
  <c r="DQ13" i="3" s="1"/>
  <c r="DK13" i="3"/>
  <c r="CS13" i="3"/>
  <c r="CD13" i="3" s="1"/>
  <c r="BZ13" i="3"/>
  <c r="BY13" i="3"/>
  <c r="BW13" i="3"/>
  <c r="BV13" i="3"/>
  <c r="EV13" i="3" s="1"/>
  <c r="BU13" i="3"/>
  <c r="BT13" i="3"/>
  <c r="BS13" i="3"/>
  <c r="BR13" i="3"/>
  <c r="ER13" i="3" s="1"/>
  <c r="BQ13" i="3"/>
  <c r="BP13" i="3"/>
  <c r="BO13" i="3"/>
  <c r="BN13" i="3"/>
  <c r="BM13" i="3"/>
  <c r="BL13" i="3"/>
  <c r="BK13" i="3"/>
  <c r="EK13" i="3" s="1"/>
  <c r="BJ13" i="3"/>
  <c r="EJ13" i="3" s="1"/>
  <c r="EW13" i="3"/>
  <c r="EO13" i="3"/>
  <c r="EN13" i="3"/>
  <c r="AK13" i="3"/>
  <c r="EF12" i="3"/>
  <c r="DQ12" i="3" s="1"/>
  <c r="DK12" i="3"/>
  <c r="CV12" i="3" s="1"/>
  <c r="CS12" i="3"/>
  <c r="CD12" i="3" s="1"/>
  <c r="BZ12" i="3"/>
  <c r="BY12" i="3"/>
  <c r="BW12" i="3"/>
  <c r="BV12" i="3"/>
  <c r="BU12" i="3"/>
  <c r="BT12" i="3"/>
  <c r="BS12" i="3"/>
  <c r="BR12" i="3"/>
  <c r="BQ12" i="3"/>
  <c r="BP12" i="3"/>
  <c r="EP12" i="3" s="1"/>
  <c r="BO12" i="3"/>
  <c r="BN12" i="3"/>
  <c r="BM12" i="3"/>
  <c r="BL12" i="3"/>
  <c r="BK12" i="3"/>
  <c r="BJ12" i="3"/>
  <c r="EZ12" i="3"/>
  <c r="EW12" i="3"/>
  <c r="ES12" i="3"/>
  <c r="EO12" i="3"/>
  <c r="EK12" i="3"/>
  <c r="AK12" i="3"/>
  <c r="BF12" i="3" s="1"/>
  <c r="AQ12" i="3" s="1"/>
  <c r="EF11" i="3"/>
  <c r="DQ11" i="3" s="1"/>
  <c r="DK11" i="3"/>
  <c r="CV11" i="3" s="1"/>
  <c r="CS11" i="3"/>
  <c r="CD11" i="3" s="1"/>
  <c r="BZ11" i="3"/>
  <c r="EZ11" i="3" s="1"/>
  <c r="BY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AK11" i="3"/>
  <c r="EF10" i="3"/>
  <c r="DQ10" i="3" s="1"/>
  <c r="DK10" i="3"/>
  <c r="CV10" i="3" s="1"/>
  <c r="CD10" i="3"/>
  <c r="BZ10" i="3"/>
  <c r="BY10" i="3"/>
  <c r="BW10" i="3"/>
  <c r="BV10" i="3"/>
  <c r="BU10" i="3"/>
  <c r="BT10" i="3"/>
  <c r="ET10" i="3" s="1"/>
  <c r="BS10" i="3"/>
  <c r="BR10" i="3"/>
  <c r="BQ10" i="3"/>
  <c r="BP10" i="3"/>
  <c r="EP10" i="3" s="1"/>
  <c r="BO10" i="3"/>
  <c r="BN10" i="3"/>
  <c r="BM10" i="3"/>
  <c r="BL10" i="3"/>
  <c r="BK10" i="3"/>
  <c r="BJ10" i="3"/>
  <c r="EL10" i="3"/>
  <c r="AK10" i="3"/>
  <c r="V10" i="3" s="1"/>
  <c r="S10" i="3"/>
  <c r="EH9" i="3"/>
  <c r="EG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M9" i="3"/>
  <c r="M64" i="2" s="1"/>
  <c r="DL9" i="3"/>
  <c r="M61" i="2" s="1"/>
  <c r="DJ9" i="3"/>
  <c r="M55" i="2" s="1"/>
  <c r="DI9" i="3"/>
  <c r="M52" i="2" s="1"/>
  <c r="DH9" i="3"/>
  <c r="M49" i="2" s="1"/>
  <c r="DG9" i="3"/>
  <c r="M46" i="2" s="1"/>
  <c r="DF9" i="3"/>
  <c r="M43" i="2" s="1"/>
  <c r="DE9" i="3"/>
  <c r="M40" i="2" s="1"/>
  <c r="DD9" i="3"/>
  <c r="M37" i="2" s="1"/>
  <c r="DC9" i="3"/>
  <c r="M34" i="2" s="1"/>
  <c r="DB9" i="3"/>
  <c r="M31" i="2" s="1"/>
  <c r="DA9" i="3"/>
  <c r="M28" i="2" s="1"/>
  <c r="CZ9" i="3"/>
  <c r="M25" i="2" s="1"/>
  <c r="CY9" i="3"/>
  <c r="M22" i="2" s="1"/>
  <c r="CX9" i="3"/>
  <c r="M19" i="2" s="1"/>
  <c r="CW9" i="3"/>
  <c r="CU9" i="3"/>
  <c r="CT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G49" i="2" s="1"/>
  <c r="O9" i="3"/>
  <c r="D46" i="2" s="1"/>
  <c r="N9" i="3"/>
  <c r="D43" i="2" s="1"/>
  <c r="G43" i="2" s="1"/>
  <c r="M9" i="3"/>
  <c r="D40" i="2" s="1"/>
  <c r="L9" i="3"/>
  <c r="D37" i="2" s="1"/>
  <c r="K9" i="3"/>
  <c r="D34" i="2" s="1"/>
  <c r="J9" i="3"/>
  <c r="D31" i="2" s="1"/>
  <c r="G31" i="2" s="1"/>
  <c r="I9" i="3"/>
  <c r="D28" i="2" s="1"/>
  <c r="H9" i="3"/>
  <c r="D25" i="2" s="1"/>
  <c r="G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CS9" i="3" l="1"/>
  <c r="BF10" i="3"/>
  <c r="AQ10" i="3" s="1"/>
  <c r="G55" i="2"/>
  <c r="V13" i="3"/>
  <c r="BF13" i="3"/>
  <c r="AQ13" i="3" s="1"/>
  <c r="V11" i="3"/>
  <c r="BF11" i="3"/>
  <c r="ES13" i="3"/>
  <c r="EZ13" i="3"/>
  <c r="EK11" i="3"/>
  <c r="EO11" i="3"/>
  <c r="ES11" i="3"/>
  <c r="EW11" i="3"/>
  <c r="BM9" i="3"/>
  <c r="BU9" i="3"/>
  <c r="BQ9" i="3"/>
  <c r="EL12" i="3"/>
  <c r="EK10" i="3"/>
  <c r="ET13" i="3"/>
  <c r="BP9" i="3"/>
  <c r="EP13" i="3"/>
  <c r="BL9" i="3"/>
  <c r="EL13" i="3"/>
  <c r="EY12" i="3"/>
  <c r="ET12" i="3"/>
  <c r="BT9" i="3"/>
  <c r="BZ9" i="3"/>
  <c r="EW10" i="3"/>
  <c r="ES10" i="3"/>
  <c r="EO10" i="3"/>
  <c r="G46" i="2"/>
  <c r="G37" i="2"/>
  <c r="G34" i="2"/>
  <c r="G22" i="2"/>
  <c r="G64" i="2"/>
  <c r="G61" i="2"/>
  <c r="V12" i="3"/>
  <c r="G52" i="2"/>
  <c r="G40" i="2"/>
  <c r="G28" i="2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9" i="3" s="1"/>
  <c r="O11" i="2"/>
  <c r="O65" i="2" s="1"/>
  <c r="S17" i="2"/>
  <c r="EY11" i="3"/>
  <c r="EL11" i="3"/>
  <c r="EP11" i="3"/>
  <c r="ET11" i="3"/>
  <c r="D13" i="2"/>
  <c r="G19" i="2"/>
  <c r="O28" i="2"/>
  <c r="O34" i="2"/>
  <c r="O52" i="2"/>
  <c r="S18" i="2"/>
  <c r="S20" i="2"/>
  <c r="O22" i="2"/>
  <c r="S24" i="2"/>
  <c r="S26" i="2"/>
  <c r="O40" i="2"/>
  <c r="S42" i="2"/>
  <c r="S44" i="2"/>
  <c r="S48" i="2"/>
  <c r="S50" i="2"/>
  <c r="S60" i="2"/>
  <c r="S62" i="2"/>
  <c r="M16" i="2"/>
  <c r="BK9" i="3"/>
  <c r="BO9" i="3"/>
  <c r="BS9" i="3"/>
  <c r="BW9" i="3"/>
  <c r="BN9" i="3"/>
  <c r="BR9" i="3"/>
  <c r="BV9" i="3"/>
  <c r="CD9" i="3"/>
  <c r="O61" i="2"/>
  <c r="EY10" i="3"/>
  <c r="BY9" i="3"/>
  <c r="EF9" i="3"/>
  <c r="DQ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BJ9" i="3"/>
  <c r="S14" i="2"/>
  <c r="H12" i="2"/>
  <c r="H66" i="2" s="1"/>
  <c r="G11" i="2"/>
  <c r="G65" i="2" s="1"/>
  <c r="G71" i="2" s="1"/>
  <c r="AK9" i="3"/>
  <c r="DK9" i="3"/>
  <c r="CV9" i="3" s="1"/>
  <c r="EM10" i="3"/>
  <c r="EQ10" i="3"/>
  <c r="EU10" i="3"/>
  <c r="EZ10" i="3"/>
  <c r="BX10" i="3"/>
  <c r="BI10" i="3" s="1"/>
  <c r="EM11" i="3"/>
  <c r="EQ11" i="3"/>
  <c r="EU11" i="3"/>
  <c r="BX11" i="3"/>
  <c r="BI11" i="3" s="1"/>
  <c r="EM12" i="3"/>
  <c r="EQ12" i="3"/>
  <c r="EU12" i="3"/>
  <c r="BX12" i="3"/>
  <c r="BI12" i="3" s="1"/>
  <c r="D13" i="3"/>
  <c r="H11" i="2"/>
  <c r="H65" i="2" s="1"/>
  <c r="S15" i="2"/>
  <c r="D10" i="3"/>
  <c r="EJ10" i="3"/>
  <c r="EN10" i="3"/>
  <c r="ER10" i="3"/>
  <c r="EV10" i="3"/>
  <c r="D11" i="3"/>
  <c r="EJ11" i="3"/>
  <c r="EN11" i="3"/>
  <c r="ER11" i="3"/>
  <c r="EV11" i="3"/>
  <c r="D12" i="3"/>
  <c r="EJ12" i="3"/>
  <c r="EN12" i="3"/>
  <c r="ER12" i="3"/>
  <c r="EV12" i="3"/>
  <c r="CV13" i="3"/>
  <c r="BX13" i="3"/>
  <c r="BI13" i="3" s="1"/>
  <c r="EY13" i="3"/>
  <c r="EM13" i="3"/>
  <c r="EQ13" i="3"/>
  <c r="EU13" i="3"/>
  <c r="H13" i="2"/>
  <c r="H67" i="2" s="1"/>
  <c r="BF9" i="3" l="1"/>
  <c r="AQ9" i="3" s="1"/>
  <c r="AQ11" i="3"/>
  <c r="EX12" i="3"/>
  <c r="EI12" i="3" s="1"/>
  <c r="EX11" i="3"/>
  <c r="EI11" i="3" s="1"/>
  <c r="D58" i="2"/>
  <c r="D67" i="2" s="1"/>
  <c r="S11" i="2"/>
  <c r="S65" i="2" s="1"/>
  <c r="EY9" i="3"/>
  <c r="O16" i="2"/>
  <c r="S16" i="2" s="1"/>
  <c r="M13" i="2"/>
  <c r="EL9" i="3"/>
  <c r="EP9" i="3"/>
  <c r="ET9" i="3"/>
  <c r="EU9" i="3"/>
  <c r="V9" i="3"/>
  <c r="E58" i="2"/>
  <c r="EX10" i="3"/>
  <c r="M58" i="2"/>
  <c r="EV9" i="3"/>
  <c r="EZ9" i="3"/>
  <c r="EW9" i="3"/>
  <c r="EJ9" i="3"/>
  <c r="ER9" i="3"/>
  <c r="S12" i="2"/>
  <c r="S66" i="2" s="1"/>
  <c r="ES9" i="3"/>
  <c r="EN9" i="3"/>
  <c r="EQ9" i="3"/>
  <c r="EO9" i="3"/>
  <c r="EX13" i="3"/>
  <c r="EI13" i="3" s="1"/>
  <c r="EM9" i="3"/>
  <c r="BX9" i="3"/>
  <c r="BI9" i="3" s="1"/>
  <c r="EK9" i="3"/>
  <c r="G58" i="2" l="1"/>
  <c r="EX9" i="3"/>
  <c r="EI9" i="3" s="1"/>
  <c r="O13" i="2"/>
  <c r="E67" i="2"/>
  <c r="EI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<sst xmlns="http://schemas.openxmlformats.org/spreadsheetml/2006/main" count="444" uniqueCount="203">
  <si>
    <t>ПРИЛОЖЕНИЕ №1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</si>
  <si>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</si>
  <si>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</si>
  <si>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</si>
  <si>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</si>
  <si>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</si>
  <si>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</si>
  <si>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</si>
  <si>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</si>
  <si>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</si>
  <si>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</si>
  <si>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</si>
  <si>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</si>
  <si>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</si>
  <si>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</si>
  <si>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</si>
  <si>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</si>
  <si>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</si>
  <si>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</si>
  <si>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</si>
  <si>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</si>
  <si>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</si>
  <si>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</si>
  <si>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</si>
  <si>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</si>
  <si>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</si>
  <si>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</si>
  <si>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</si>
  <si>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</si>
  <si>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</si>
  <si>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</si>
  <si>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</si>
  <si>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</si>
  <si>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</si>
  <si>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</si>
  <si>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</si>
  <si>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</si>
  <si>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</si>
  <si>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</si>
  <si>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</si>
  <si>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</si>
  <si>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</si>
  <si>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</si>
  <si>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</si>
  <si>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</si>
  <si>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</si>
  <si>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</si>
  <si>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</si>
  <si>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</si>
  <si>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</si>
  <si>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</si>
  <si>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</si>
  <si>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</si>
  <si>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</si>
  <si>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</si>
  <si>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</si>
  <si>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</si>
  <si>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</si>
  <si>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</si>
  <si>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</si>
  <si>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</si>
  <si>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</si>
  <si>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</si>
  <si>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</si>
  <si>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</si>
  <si>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</si>
  <si>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</si>
  <si>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</si>
  <si>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</si>
  <si>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</si>
  <si>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</si>
  <si>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</si>
  <si>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</si>
  <si>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</si>
  <si>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</si>
  <si>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</si>
  <si>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</si>
  <si>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</si>
  <si>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</si>
  <si>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</si>
  <si>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</si>
  <si>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</si>
  <si>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</si>
  <si>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</si>
  <si>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</si>
  <si>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</si>
  <si>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</si>
  <si>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</si>
  <si>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</si>
  <si>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</si>
  <si>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</si>
  <si>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</si>
  <si>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</si>
  <si>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</si>
  <si>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</si>
  <si>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</si>
  <si>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</si>
  <si>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</si>
  <si>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</si>
  <si>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</si>
  <si>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</si>
  <si>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</si>
  <si>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</si>
  <si>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</si>
  <si>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</si>
  <si>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</si>
  <si>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</si>
  <si>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телефон за връзка: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</si>
  <si>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</si>
  <si>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</si>
  <si>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</si>
  <si>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</si>
  <si>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</si>
  <si>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</si>
  <si>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</si>
  <si>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</si>
  <si>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</si>
  <si>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</si>
  <si>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</si>
  <si>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</si>
  <si>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</si>
  <si>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</si>
  <si>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</si>
  <si>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</si>
  <si>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</si>
  <si>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</si>
  <si>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</si>
  <si>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</si>
  <si>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</si>
  <si>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</si>
  <si>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</si>
  <si>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</si>
  <si>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</si>
  <si>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</si>
  <si>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</si>
  <si>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</si>
  <si>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</si>
  <si>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</si>
  <si>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</si>
  <si>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</si>
  <si>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</si>
  <si>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</si>
  <si>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</si>
  <si>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</si>
  <si>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</si>
  <si>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</si>
  <si>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</si>
  <si>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</si>
  <si>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№ по ред</t>
  </si>
  <si>
    <t>СЪДИЯ
/име, презиме, фамилия/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</si>
  <si>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</si>
  <si>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</si>
  <si>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</si>
  <si>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</si>
  <si>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</si>
  <si>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</si>
  <si>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</si>
  <si>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2-1а</t>
  </si>
  <si>
    <t>2-1б</t>
  </si>
  <si>
    <t>2-3а</t>
  </si>
  <si>
    <t>2-3б</t>
  </si>
  <si>
    <t>2-3в</t>
  </si>
  <si>
    <t>2-3г</t>
  </si>
  <si>
    <t>2-3д</t>
  </si>
  <si>
    <t>2-4а</t>
  </si>
  <si>
    <t>2-4б</t>
  </si>
  <si>
    <t>2-4в</t>
  </si>
  <si>
    <t>2-4г</t>
  </si>
  <si>
    <t>2-4д</t>
  </si>
  <si>
    <t>2-5а</t>
  </si>
  <si>
    <t>2-5б</t>
  </si>
  <si>
    <t>2-5в</t>
  </si>
  <si>
    <t>2-5г</t>
  </si>
  <si>
    <t>2-6а</t>
  </si>
  <si>
    <t>2-6б</t>
  </si>
  <si>
    <t>2-6в</t>
  </si>
  <si>
    <t>2-6г</t>
  </si>
  <si>
    <t>2-6д</t>
  </si>
  <si>
    <t>2-1</t>
  </si>
  <si>
    <t>Изменени и допълнени с решение по протокол № 20/17.05.2022 г. на СК на ВСС</t>
  </si>
  <si>
    <t>Светла Петкова Робева</t>
  </si>
  <si>
    <t>Ива Станчева Ковалакова-Стоева</t>
  </si>
  <si>
    <t>Марин Димитров Маринов</t>
  </si>
  <si>
    <t>27г.7м.</t>
  </si>
  <si>
    <t>29г.6м.</t>
  </si>
  <si>
    <t>15г.10м.</t>
  </si>
  <si>
    <t xml:space="preserve">Справка за дейността на съдиите в Административен съд гр. Разград  за   12 месеца  2022 г. </t>
  </si>
  <si>
    <t>Юлияна Василева Цонева</t>
  </si>
  <si>
    <t>месеца  на  2022    г.</t>
  </si>
  <si>
    <t>(Кр. Димитрова)</t>
  </si>
  <si>
    <t>084 61-21-77</t>
  </si>
  <si>
    <t>e-mail: admcourt-rz@admcourt-rz.org</t>
  </si>
  <si>
    <t>Административен секретар:</t>
  </si>
  <si>
    <t>(Р.Пенева)</t>
  </si>
  <si>
    <t>(Светла Робева)</t>
  </si>
  <si>
    <t>Дата: 16.01.2023 г.</t>
  </si>
  <si>
    <t>(Р. Пенева)</t>
  </si>
  <si>
    <t xml:space="preserve">Справка за резултатите от върнати обжалвани и протестирани дела на съдиите
от АДМИНИСТРАТИВЕН СЪД гр. Разград  през 12 месеца на 2022  г. </t>
  </si>
  <si>
    <t>22г.1м.</t>
  </si>
  <si>
    <t>И.Ф. Административен ръководител:</t>
  </si>
  <si>
    <t>И.Ф Административен ръководител:</t>
  </si>
  <si>
    <t xml:space="preserve"> </t>
  </si>
  <si>
    <t>Отчет   за   работата  на  Административен съд   град  Разград  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</si>
</sst>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7" fillId="0" borderId="0"/>
    <xf numFmtId="0" fontId="24" fillId="0" borderId="0" applyNumberFormat="0" applyFill="0" applyBorder="0" applyAlignment="0" applyProtection="0"/>
  </cellStyleXfs>
  <cellXfs count="467">
    <xf numFmtId="0" fontId="0" fillId="0" borderId="0" xfId="0"/>
    <xf numFmtId="0" fontId="5" fillId="2" borderId="0" xfId="0" applyFont="1" applyFill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1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/>
      <protection locked="0"/>
    </xf>
    <xf numFmtId="0" fontId="3" fillId="4" borderId="52" xfId="0" applyFont="1" applyFill="1" applyBorder="1" applyAlignment="1" applyProtection="1">
      <alignment horizontal="center"/>
      <protection locked="0"/>
    </xf>
    <xf numFmtId="0" fontId="3" fillId="4" borderId="54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4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/>
      <protection locked="0"/>
    </xf>
    <xf numFmtId="0" fontId="3" fillId="4" borderId="42" xfId="0" applyFont="1" applyFill="1" applyBorder="1" applyAlignment="1" applyProtection="1">
      <alignment horizontal="center"/>
      <protection locked="0"/>
    </xf>
    <xf numFmtId="0" fontId="3" fillId="4" borderId="43" xfId="0" applyFont="1" applyFill="1" applyBorder="1" applyAlignment="1" applyProtection="1">
      <alignment horizontal="center"/>
      <protection locked="0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4" borderId="50" xfId="0" applyFont="1" applyFill="1" applyBorder="1" applyProtection="1">
      <protection locked="0"/>
    </xf>
    <xf numFmtId="0" fontId="1" fillId="4" borderId="51" xfId="0" applyFont="1" applyFill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/>
      <protection locked="0"/>
    </xf>
    <xf numFmtId="0" fontId="3" fillId="4" borderId="60" xfId="0" applyFont="1" applyFill="1" applyBorder="1" applyAlignment="1" applyProtection="1">
      <alignment horizontal="center"/>
      <protection locked="0"/>
    </xf>
    <xf numFmtId="0" fontId="3" fillId="4" borderId="61" xfId="0" applyFont="1" applyFill="1" applyBorder="1" applyAlignment="1" applyProtection="1">
      <alignment horizontal="center"/>
      <protection locked="0"/>
    </xf>
    <xf numFmtId="0" fontId="2" fillId="4" borderId="57" xfId="0" applyFont="1" applyFill="1" applyBorder="1" applyAlignment="1" applyProtection="1">
      <alignment horizontal="center" vertical="center" wrapText="1"/>
    </xf>
    <xf numFmtId="0" fontId="2" fillId="4" borderId="60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3" xfId="0" applyFont="1" applyFill="1" applyBorder="1" applyAlignment="1" applyProtection="1">
      <alignment horizontal="center" vertical="center" wrapText="1"/>
    </xf>
    <xf numFmtId="0" fontId="2" fillId="4" borderId="59" xfId="0" applyFont="1" applyFill="1" applyBorder="1" applyAlignment="1" applyProtection="1">
      <alignment horizontal="center" vertical="center" wrapText="1"/>
    </xf>
    <xf numFmtId="0" fontId="2" fillId="4" borderId="61" xfId="0" applyFont="1" applyFill="1" applyBorder="1" applyAlignment="1" applyProtection="1">
      <alignment horizontal="center" vertical="center" wrapText="1"/>
    </xf>
    <xf numFmtId="0" fontId="2" fillId="4" borderId="62" xfId="0" applyFont="1" applyFill="1" applyBorder="1" applyAlignment="1" applyProtection="1">
      <alignment horizontal="center" vertical="center" wrapText="1"/>
    </xf>
    <xf numFmtId="0" fontId="2" fillId="4" borderId="42" xfId="0" applyFont="1" applyFill="1" applyBorder="1" applyAlignment="1" applyProtection="1">
      <alignment horizontal="center" vertical="center" wrapText="1"/>
    </xf>
    <xf numFmtId="0" fontId="2" fillId="4" borderId="19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43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47" xfId="0" applyFont="1" applyFill="1" applyBorder="1" applyAlignment="1" applyProtection="1">
      <alignment horizontal="center" vertical="center" wrapText="1"/>
    </xf>
    <xf numFmtId="0" fontId="2" fillId="4" borderId="48" xfId="0" applyFont="1" applyFill="1" applyBorder="1" applyAlignment="1" applyProtection="1">
      <alignment horizontal="center" vertical="center" wrapText="1"/>
    </xf>
    <xf numFmtId="0" fontId="2" fillId="4" borderId="45" xfId="0" applyFont="1" applyFill="1" applyBorder="1" applyAlignment="1" applyProtection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</xf>
    <xf numFmtId="0" fontId="3" fillId="5" borderId="60" xfId="0" applyFont="1" applyFill="1" applyBorder="1" applyAlignment="1" applyProtection="1">
      <alignment horizontal="center" vertical="center" wrapText="1"/>
    </xf>
    <xf numFmtId="0" fontId="3" fillId="5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5" borderId="55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6" borderId="62" xfId="0" applyFont="1" applyFill="1" applyBorder="1" applyAlignment="1" applyProtection="1">
      <alignment vertical="center" wrapText="1"/>
    </xf>
    <xf numFmtId="0" fontId="8" fillId="6" borderId="42" xfId="0" applyFont="1" applyFill="1" applyBorder="1" applyAlignment="1" applyProtection="1">
      <alignment vertical="center" wrapText="1"/>
    </xf>
    <xf numFmtId="0" fontId="8" fillId="6" borderId="43" xfId="0" applyFont="1" applyFill="1" applyBorder="1" applyAlignment="1" applyProtection="1">
      <alignment vertical="center" wrapText="1"/>
    </xf>
    <xf numFmtId="0" fontId="8" fillId="6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6" borderId="42" xfId="0" applyFill="1" applyBorder="1"/>
    <xf numFmtId="0" fontId="0" fillId="6" borderId="43" xfId="0" applyFill="1" applyBorder="1"/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1" fillId="6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3" fillId="4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6" borderId="10" xfId="0" applyFill="1" applyBorder="1"/>
    <xf numFmtId="0" fontId="8" fillId="6" borderId="20" xfId="0" applyFont="1" applyFill="1" applyBorder="1" applyAlignment="1">
      <alignment horizontal="left" vertical="center" wrapText="1"/>
    </xf>
    <xf numFmtId="0" fontId="1" fillId="6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1" fillId="0" borderId="42" xfId="0" applyFont="1" applyFill="1" applyBorder="1" applyAlignment="1" applyProtection="1">
      <alignment vertical="center" wrapText="1"/>
    </xf>
    <xf numFmtId="0" fontId="0" fillId="0" borderId="72" xfId="0" applyBorder="1"/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3" fillId="7" borderId="48" xfId="0" applyFont="1" applyFill="1" applyBorder="1" applyAlignment="1" applyProtection="1">
      <alignment horizontal="center" vertical="center" wrapText="1"/>
      <protection locked="0"/>
    </xf>
    <xf numFmtId="0" fontId="3" fillId="7" borderId="46" xfId="0" applyFont="1" applyFill="1" applyBorder="1" applyAlignment="1" applyProtection="1">
      <alignment horizontal="center" vertical="center" wrapText="1"/>
      <protection locked="0"/>
    </xf>
    <xf numFmtId="0" fontId="3" fillId="7" borderId="47" xfId="0" applyFont="1" applyFill="1" applyBorder="1" applyAlignment="1" applyProtection="1">
      <alignment horizontal="center" vertical="center" wrapText="1"/>
      <protection locked="0"/>
    </xf>
    <xf numFmtId="0" fontId="3" fillId="7" borderId="23" xfId="0" applyFont="1" applyFill="1" applyBorder="1" applyAlignment="1" applyProtection="1">
      <alignment horizontal="center" vertical="center" wrapText="1"/>
      <protection locked="0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0" fontId="3" fillId="7" borderId="45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/>
      <protection locked="0"/>
    </xf>
    <xf numFmtId="0" fontId="3" fillId="7" borderId="23" xfId="0" applyFont="1" applyFill="1" applyBorder="1" applyAlignment="1" applyProtection="1">
      <alignment horizontal="center"/>
      <protection locked="0"/>
    </xf>
    <xf numFmtId="0" fontId="3" fillId="7" borderId="27" xfId="0" applyFont="1" applyFill="1" applyBorder="1" applyAlignment="1" applyProtection="1">
      <alignment horizontal="center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33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8" borderId="60" xfId="0" applyFont="1" applyFill="1" applyBorder="1" applyAlignment="1" applyProtection="1">
      <alignment horizontal="center" vertical="center" wrapText="1"/>
      <protection locked="0"/>
    </xf>
    <xf numFmtId="0" fontId="3" fillId="8" borderId="58" xfId="0" applyFont="1" applyFill="1" applyBorder="1" applyAlignment="1" applyProtection="1">
      <alignment horizontal="center" vertical="center" wrapText="1"/>
      <protection locked="0"/>
    </xf>
    <xf numFmtId="0" fontId="3" fillId="8" borderId="4" xfId="0" applyFont="1" applyFill="1" applyBorder="1" applyAlignment="1" applyProtection="1">
      <alignment horizontal="center" vertical="center" wrapText="1"/>
      <protection locked="0"/>
    </xf>
    <xf numFmtId="0" fontId="3" fillId="8" borderId="59" xfId="0" applyFont="1" applyFill="1" applyBorder="1" applyAlignment="1" applyProtection="1">
      <alignment horizontal="center" vertical="center" wrapText="1"/>
      <protection locked="0"/>
    </xf>
    <xf numFmtId="0" fontId="3" fillId="8" borderId="61" xfId="0" applyFont="1" applyFill="1" applyBorder="1" applyAlignment="1" applyProtection="1">
      <alignment horizontal="center" vertical="center" wrapText="1"/>
      <protection locked="0"/>
    </xf>
    <xf numFmtId="0" fontId="3" fillId="7" borderId="55" xfId="0" applyFont="1" applyFill="1" applyBorder="1" applyAlignment="1" applyProtection="1">
      <alignment horizontal="center" vertical="center" wrapText="1"/>
      <protection locked="0"/>
    </xf>
    <xf numFmtId="0" fontId="3" fillId="7" borderId="46" xfId="0" applyFont="1" applyFill="1" applyBorder="1" applyAlignment="1" applyProtection="1">
      <alignment horizontal="center"/>
      <protection locked="0"/>
    </xf>
    <xf numFmtId="0" fontId="3" fillId="7" borderId="47" xfId="0" applyFont="1" applyFill="1" applyBorder="1" applyAlignment="1" applyProtection="1">
      <alignment horizontal="center"/>
      <protection locked="0"/>
    </xf>
    <xf numFmtId="0" fontId="3" fillId="7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10" xfId="0" applyNumberFormat="1" applyFont="1" applyFill="1" applyBorder="1" applyAlignment="1" applyProtection="1">
      <alignment horizontal="center" vertical="center" wrapText="1"/>
    </xf>
    <xf numFmtId="2" fontId="3" fillId="4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left" vertical="center" wrapText="1"/>
      <protection locked="0"/>
    </xf>
    <xf numFmtId="0" fontId="1" fillId="6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41" xfId="0" applyFont="1" applyBorder="1" applyProtection="1">
      <protection locked="0"/>
    </xf>
    <xf numFmtId="0" fontId="15" fillId="0" borderId="42" xfId="0" applyFont="1" applyBorder="1" applyProtection="1">
      <protection locked="0"/>
    </xf>
    <xf numFmtId="0" fontId="15" fillId="0" borderId="43" xfId="0" applyFont="1" applyBorder="1" applyProtection="1">
      <protection locked="0"/>
    </xf>
    <xf numFmtId="0" fontId="15" fillId="0" borderId="19" xfId="0" applyFont="1" applyBorder="1" applyProtection="1">
      <protection locked="0"/>
    </xf>
    <xf numFmtId="0" fontId="15" fillId="6" borderId="42" xfId="0" applyFont="1" applyFill="1" applyBorder="1" applyProtection="1"/>
    <xf numFmtId="0" fontId="15" fillId="6" borderId="19" xfId="0" applyFont="1" applyFill="1" applyBorder="1" applyProtection="1"/>
    <xf numFmtId="0" fontId="15" fillId="6" borderId="43" xfId="0" applyFont="1" applyFill="1" applyBorder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9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19" fillId="9" borderId="42" xfId="3" applyFont="1" applyFill="1" applyBorder="1" applyAlignment="1" applyProtection="1">
      <alignment horizontal="center" vertical="center" wrapText="1"/>
      <protection locked="0"/>
    </xf>
    <xf numFmtId="0" fontId="19" fillId="0" borderId="42" xfId="3" applyFont="1" applyBorder="1" applyAlignment="1" applyProtection="1">
      <alignment wrapText="1"/>
      <protection locked="0"/>
    </xf>
    <xf numFmtId="0" fontId="18" fillId="0" borderId="42" xfId="3" applyFont="1" applyBorder="1" applyAlignment="1" applyProtection="1">
      <protection locked="0"/>
    </xf>
    <xf numFmtId="0" fontId="20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1" fillId="6" borderId="34" xfId="0" applyFont="1" applyFill="1" applyBorder="1" applyAlignment="1" applyProtection="1">
      <alignment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/>
    <xf numFmtId="0" fontId="0" fillId="0" borderId="0" xfId="0" applyFill="1"/>
    <xf numFmtId="0" fontId="22" fillId="0" borderId="0" xfId="0" applyFont="1" applyFill="1" applyAlignment="1">
      <alignment horizontal="center" vertical="center"/>
    </xf>
    <xf numFmtId="0" fontId="23" fillId="0" borderId="1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5" fillId="0" borderId="41" xfId="0" applyFont="1" applyBorder="1" applyProtection="1">
      <protection locked="0"/>
    </xf>
    <xf numFmtId="0" fontId="15" fillId="0" borderId="0" xfId="0" applyFont="1"/>
    <xf numFmtId="0" fontId="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2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41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0" borderId="4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23" fillId="0" borderId="21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55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textRotation="90" wrapText="1"/>
    </xf>
    <xf numFmtId="0" fontId="1" fillId="3" borderId="9" xfId="0" applyFont="1" applyFill="1" applyBorder="1" applyAlignment="1" applyProtection="1">
      <alignment horizontal="center" vertical="center" textRotation="90" wrapText="1"/>
    </xf>
    <xf numFmtId="0" fontId="1" fillId="3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3" borderId="4" xfId="0" applyFont="1" applyFill="1" applyBorder="1" applyAlignment="1" applyProtection="1">
      <alignment horizontal="center" vertical="center" textRotation="90" wrapText="1"/>
    </xf>
    <xf numFmtId="0" fontId="1" fillId="3" borderId="10" xfId="0" applyFont="1" applyFill="1" applyBorder="1" applyAlignment="1" applyProtection="1">
      <alignment horizontal="center" vertical="center" textRotation="90" wrapText="1"/>
    </xf>
    <xf numFmtId="0" fontId="1" fillId="3" borderId="33" xfId="0" applyFont="1" applyFill="1" applyBorder="1" applyAlignment="1" applyProtection="1">
      <alignment horizontal="center" vertical="center" textRotation="90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3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3" fillId="3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3" borderId="24" xfId="0" applyFont="1" applyFill="1" applyBorder="1" applyAlignment="1" applyProtection="1">
      <alignment horizontal="center" vertical="center" textRotation="90" wrapText="1"/>
    </xf>
    <xf numFmtId="0" fontId="3" fillId="3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3" borderId="3" xfId="0" applyFont="1" applyFill="1" applyBorder="1" applyAlignment="1" applyProtection="1">
      <alignment horizontal="center" vertical="center" textRotation="90" wrapText="1"/>
    </xf>
    <xf numFmtId="0" fontId="9" fillId="3" borderId="9" xfId="0" applyFont="1" applyFill="1" applyBorder="1" applyAlignment="1" applyProtection="1">
      <alignment horizontal="center" vertical="center" textRotation="90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3" borderId="63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Alignment="1" applyProtection="1">
      <alignment horizontal="center" vertical="center" wrapText="1"/>
    </xf>
    <xf numFmtId="0" fontId="9" fillId="3" borderId="44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63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textRotation="90" wrapText="1"/>
      <protection locked="0"/>
    </xf>
    <xf numFmtId="0" fontId="1" fillId="6" borderId="71" xfId="0" applyFont="1" applyFill="1" applyBorder="1" applyAlignment="1" applyProtection="1">
      <alignment horizontal="center" vertical="center" textRotation="90" wrapText="1"/>
      <protection locked="0"/>
    </xf>
    <xf numFmtId="0" fontId="1" fillId="6" borderId="62" xfId="0" applyFont="1" applyFill="1" applyBorder="1" applyAlignment="1" applyProtection="1">
      <alignment horizontal="center" vertical="center" textRotation="90" wrapText="1"/>
      <protection locked="0"/>
    </xf>
    <xf numFmtId="0" fontId="1" fillId="6" borderId="60" xfId="0" applyFont="1" applyFill="1" applyBorder="1" applyAlignment="1" applyProtection="1">
      <alignment horizontal="center" vertical="center" wrapText="1"/>
      <protection locked="0"/>
    </xf>
    <xf numFmtId="0" fontId="1" fillId="6" borderId="61" xfId="0" applyFont="1" applyFill="1" applyBorder="1" applyAlignment="1" applyProtection="1">
      <alignment horizontal="center" vertical="center" wrapText="1"/>
      <protection locked="0"/>
    </xf>
    <xf numFmtId="0" fontId="1" fillId="6" borderId="40" xfId="0" applyFont="1" applyFill="1" applyBorder="1" applyAlignment="1" applyProtection="1">
      <alignment horizontal="center" vertical="center" textRotation="90" wrapText="1"/>
      <protection locked="0"/>
    </xf>
    <xf numFmtId="0" fontId="1" fillId="6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1" fillId="0" borderId="41" xfId="0" applyFont="1" applyBorder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4" fillId="0" borderId="0" xfId="1" applyFont="1" applyFill="1" applyAlignment="1" applyProtection="1">
      <alignment horizontal="center" vertical="center" wrapText="1"/>
      <protection locked="0"/>
    </xf>
  </cellXfs>
  <cellStyles count="6">
    <cellStyle name="Hyperlink" xfId="1" builtinId="8"/>
    <cellStyle name="Normal" xfId="0" builtinId="0"/>
    <cellStyle name="Normal 4" xfId="3"/>
    <cellStyle name="Normal 5" xfId="4"/>
    <cellStyle name="Normal_Sheet1 3" xfId="2"/>
    <cellStyle name="Обяснителен текст 2" xfId="5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zoomScaleNormal="100" workbookViewId="0">
      <pane xSplit="19485" topLeftCell="AB1" activePane="topRight"/>
      <selection activeCell="X2" sqref="X2:Y2"/>
      <selection pane="topRight" activeCell="AF8" sqref="AF8"/>
    </sheetView>
  </sheetViews>
  <sheetFormatPr defaultRowHeight="15" x14ac:dyDescent="0.25"/>
  <cols>
    <col min="1" max="1" width="26.140625" style="185" customWidth="1"/>
    <col min="2" max="2" width="2.5703125" style="186" customWidth="1"/>
    <col min="3" max="3" width="7.28515625" style="185" customWidth="1"/>
    <col min="4" max="4" width="7.140625" style="185" customWidth="1"/>
    <col min="5" max="5" width="6.7109375" style="185" customWidth="1"/>
    <col min="6" max="6" width="8.42578125" style="185" customWidth="1"/>
    <col min="7" max="7" width="8.28515625" style="185" customWidth="1"/>
    <col min="8" max="8" width="8.42578125" style="185" customWidth="1"/>
    <col min="9" max="9" width="5.42578125" style="185" customWidth="1"/>
    <col min="10" max="10" width="9.140625" style="185" customWidth="1"/>
    <col min="11" max="11" width="4.5703125" style="185" customWidth="1"/>
    <col min="12" max="12" width="5.28515625" style="185" customWidth="1"/>
    <col min="13" max="13" width="9.5703125" style="185" customWidth="1"/>
    <col min="14" max="14" width="7" style="185" customWidth="1"/>
    <col min="15" max="15" width="8.42578125" style="185" customWidth="1"/>
    <col min="16" max="16" width="4.42578125" style="185" customWidth="1"/>
    <col min="17" max="17" width="4.5703125" style="185" customWidth="1"/>
    <col min="18" max="18" width="4.42578125" style="185" customWidth="1"/>
    <col min="19" max="19" width="8.85546875" style="185" customWidth="1"/>
    <col min="20" max="20" width="5.28515625" style="185" customWidth="1"/>
    <col min="21" max="22" width="4.28515625" style="185" customWidth="1"/>
    <col min="23" max="23" width="7" style="185" customWidth="1"/>
    <col min="24" max="24" width="4.5703125" style="185" customWidth="1"/>
    <col min="25" max="26" width="4.85546875" style="185" customWidth="1"/>
    <col min="27" max="256" width="9.140625" style="185"/>
    <col min="257" max="257" width="17.7109375" style="185" customWidth="1"/>
    <col min="258" max="258" width="2.5703125" style="185" customWidth="1"/>
    <col min="259" max="259" width="5" style="185" customWidth="1"/>
    <col min="260" max="260" width="7.140625" style="185" customWidth="1"/>
    <col min="261" max="261" width="6.7109375" style="185" customWidth="1"/>
    <col min="262" max="262" width="6.5703125" style="185" customWidth="1"/>
    <col min="263" max="263" width="8.28515625" style="185" customWidth="1"/>
    <col min="264" max="264" width="8.42578125" style="185" customWidth="1"/>
    <col min="265" max="265" width="5.42578125" style="185" customWidth="1"/>
    <col min="266" max="266" width="9.140625" style="185"/>
    <col min="267" max="268" width="4.5703125" style="185" customWidth="1"/>
    <col min="269" max="269" width="9.5703125" style="185" customWidth="1"/>
    <col min="270" max="270" width="7" style="185" customWidth="1"/>
    <col min="271" max="271" width="8.42578125" style="185" customWidth="1"/>
    <col min="272" max="272" width="4.42578125" style="185" customWidth="1"/>
    <col min="273" max="273" width="4.5703125" style="185" customWidth="1"/>
    <col min="274" max="274" width="4.42578125" style="185" customWidth="1"/>
    <col min="275" max="275" width="8.85546875" style="185" customWidth="1"/>
    <col min="276" max="276" width="4.7109375" style="185" customWidth="1"/>
    <col min="277" max="278" width="4.28515625" style="185" customWidth="1"/>
    <col min="279" max="279" width="7" style="185" customWidth="1"/>
    <col min="280" max="280" width="4.5703125" style="185" customWidth="1"/>
    <col min="281" max="282" width="4.85546875" style="185" customWidth="1"/>
    <col min="283" max="512" width="9.140625" style="185"/>
    <col min="513" max="513" width="17.7109375" style="185" customWidth="1"/>
    <col min="514" max="514" width="2.5703125" style="185" customWidth="1"/>
    <col min="515" max="515" width="5" style="185" customWidth="1"/>
    <col min="516" max="516" width="7.140625" style="185" customWidth="1"/>
    <col min="517" max="517" width="6.7109375" style="185" customWidth="1"/>
    <col min="518" max="518" width="6.5703125" style="185" customWidth="1"/>
    <col min="519" max="519" width="8.28515625" style="185" customWidth="1"/>
    <col min="520" max="520" width="8.42578125" style="185" customWidth="1"/>
    <col min="521" max="521" width="5.42578125" style="185" customWidth="1"/>
    <col min="522" max="522" width="9.140625" style="185"/>
    <col min="523" max="524" width="4.5703125" style="185" customWidth="1"/>
    <col min="525" max="525" width="9.5703125" style="185" customWidth="1"/>
    <col min="526" max="526" width="7" style="185" customWidth="1"/>
    <col min="527" max="527" width="8.42578125" style="185" customWidth="1"/>
    <col min="528" max="528" width="4.42578125" style="185" customWidth="1"/>
    <col min="529" max="529" width="4.5703125" style="185" customWidth="1"/>
    <col min="530" max="530" width="4.42578125" style="185" customWidth="1"/>
    <col min="531" max="531" width="8.85546875" style="185" customWidth="1"/>
    <col min="532" max="532" width="4.7109375" style="185" customWidth="1"/>
    <col min="533" max="534" width="4.28515625" style="185" customWidth="1"/>
    <col min="535" max="535" width="7" style="185" customWidth="1"/>
    <col min="536" max="536" width="4.5703125" style="185" customWidth="1"/>
    <col min="537" max="538" width="4.85546875" style="185" customWidth="1"/>
    <col min="539" max="768" width="9.140625" style="185"/>
    <col min="769" max="769" width="17.7109375" style="185" customWidth="1"/>
    <col min="770" max="770" width="2.5703125" style="185" customWidth="1"/>
    <col min="771" max="771" width="5" style="185" customWidth="1"/>
    <col min="772" max="772" width="7.140625" style="185" customWidth="1"/>
    <col min="773" max="773" width="6.7109375" style="185" customWidth="1"/>
    <col min="774" max="774" width="6.5703125" style="185" customWidth="1"/>
    <col min="775" max="775" width="8.28515625" style="185" customWidth="1"/>
    <col min="776" max="776" width="8.42578125" style="185" customWidth="1"/>
    <col min="777" max="777" width="5.42578125" style="185" customWidth="1"/>
    <col min="778" max="778" width="9.140625" style="185"/>
    <col min="779" max="780" width="4.5703125" style="185" customWidth="1"/>
    <col min="781" max="781" width="9.5703125" style="185" customWidth="1"/>
    <col min="782" max="782" width="7" style="185" customWidth="1"/>
    <col min="783" max="783" width="8.42578125" style="185" customWidth="1"/>
    <col min="784" max="784" width="4.42578125" style="185" customWidth="1"/>
    <col min="785" max="785" width="4.5703125" style="185" customWidth="1"/>
    <col min="786" max="786" width="4.42578125" style="185" customWidth="1"/>
    <col min="787" max="787" width="8.85546875" style="185" customWidth="1"/>
    <col min="788" max="788" width="4.7109375" style="185" customWidth="1"/>
    <col min="789" max="790" width="4.28515625" style="185" customWidth="1"/>
    <col min="791" max="791" width="7" style="185" customWidth="1"/>
    <col min="792" max="792" width="4.5703125" style="185" customWidth="1"/>
    <col min="793" max="794" width="4.85546875" style="185" customWidth="1"/>
    <col min="795" max="1024" width="9.140625" style="185"/>
    <col min="1025" max="1025" width="17.7109375" style="185" customWidth="1"/>
    <col min="1026" max="1026" width="2.5703125" style="185" customWidth="1"/>
    <col min="1027" max="1027" width="5" style="185" customWidth="1"/>
    <col min="1028" max="1028" width="7.140625" style="185" customWidth="1"/>
    <col min="1029" max="1029" width="6.7109375" style="185" customWidth="1"/>
    <col min="1030" max="1030" width="6.5703125" style="185" customWidth="1"/>
    <col min="1031" max="1031" width="8.28515625" style="185" customWidth="1"/>
    <col min="1032" max="1032" width="8.42578125" style="185" customWidth="1"/>
    <col min="1033" max="1033" width="5.42578125" style="185" customWidth="1"/>
    <col min="1034" max="1034" width="9.140625" style="185"/>
    <col min="1035" max="1036" width="4.5703125" style="185" customWidth="1"/>
    <col min="1037" max="1037" width="9.5703125" style="185" customWidth="1"/>
    <col min="1038" max="1038" width="7" style="185" customWidth="1"/>
    <col min="1039" max="1039" width="8.42578125" style="185" customWidth="1"/>
    <col min="1040" max="1040" width="4.42578125" style="185" customWidth="1"/>
    <col min="1041" max="1041" width="4.5703125" style="185" customWidth="1"/>
    <col min="1042" max="1042" width="4.42578125" style="185" customWidth="1"/>
    <col min="1043" max="1043" width="8.85546875" style="185" customWidth="1"/>
    <col min="1044" max="1044" width="4.7109375" style="185" customWidth="1"/>
    <col min="1045" max="1046" width="4.28515625" style="185" customWidth="1"/>
    <col min="1047" max="1047" width="7" style="185" customWidth="1"/>
    <col min="1048" max="1048" width="4.5703125" style="185" customWidth="1"/>
    <col min="1049" max="1050" width="4.85546875" style="185" customWidth="1"/>
    <col min="1051" max="1280" width="9.140625" style="185"/>
    <col min="1281" max="1281" width="17.7109375" style="185" customWidth="1"/>
    <col min="1282" max="1282" width="2.5703125" style="185" customWidth="1"/>
    <col min="1283" max="1283" width="5" style="185" customWidth="1"/>
    <col min="1284" max="1284" width="7.140625" style="185" customWidth="1"/>
    <col min="1285" max="1285" width="6.7109375" style="185" customWidth="1"/>
    <col min="1286" max="1286" width="6.5703125" style="185" customWidth="1"/>
    <col min="1287" max="1287" width="8.28515625" style="185" customWidth="1"/>
    <col min="1288" max="1288" width="8.42578125" style="185" customWidth="1"/>
    <col min="1289" max="1289" width="5.42578125" style="185" customWidth="1"/>
    <col min="1290" max="1290" width="9.140625" style="185"/>
    <col min="1291" max="1292" width="4.5703125" style="185" customWidth="1"/>
    <col min="1293" max="1293" width="9.5703125" style="185" customWidth="1"/>
    <col min="1294" max="1294" width="7" style="185" customWidth="1"/>
    <col min="1295" max="1295" width="8.42578125" style="185" customWidth="1"/>
    <col min="1296" max="1296" width="4.42578125" style="185" customWidth="1"/>
    <col min="1297" max="1297" width="4.5703125" style="185" customWidth="1"/>
    <col min="1298" max="1298" width="4.42578125" style="185" customWidth="1"/>
    <col min="1299" max="1299" width="8.85546875" style="185" customWidth="1"/>
    <col min="1300" max="1300" width="4.7109375" style="185" customWidth="1"/>
    <col min="1301" max="1302" width="4.28515625" style="185" customWidth="1"/>
    <col min="1303" max="1303" width="7" style="185" customWidth="1"/>
    <col min="1304" max="1304" width="4.5703125" style="185" customWidth="1"/>
    <col min="1305" max="1306" width="4.85546875" style="185" customWidth="1"/>
    <col min="1307" max="1536" width="9.140625" style="185"/>
    <col min="1537" max="1537" width="17.7109375" style="185" customWidth="1"/>
    <col min="1538" max="1538" width="2.5703125" style="185" customWidth="1"/>
    <col min="1539" max="1539" width="5" style="185" customWidth="1"/>
    <col min="1540" max="1540" width="7.140625" style="185" customWidth="1"/>
    <col min="1541" max="1541" width="6.7109375" style="185" customWidth="1"/>
    <col min="1542" max="1542" width="6.5703125" style="185" customWidth="1"/>
    <col min="1543" max="1543" width="8.28515625" style="185" customWidth="1"/>
    <col min="1544" max="1544" width="8.42578125" style="185" customWidth="1"/>
    <col min="1545" max="1545" width="5.42578125" style="185" customWidth="1"/>
    <col min="1546" max="1546" width="9.140625" style="185"/>
    <col min="1547" max="1548" width="4.5703125" style="185" customWidth="1"/>
    <col min="1549" max="1549" width="9.5703125" style="185" customWidth="1"/>
    <col min="1550" max="1550" width="7" style="185" customWidth="1"/>
    <col min="1551" max="1551" width="8.42578125" style="185" customWidth="1"/>
    <col min="1552" max="1552" width="4.42578125" style="185" customWidth="1"/>
    <col min="1553" max="1553" width="4.5703125" style="185" customWidth="1"/>
    <col min="1554" max="1554" width="4.42578125" style="185" customWidth="1"/>
    <col min="1555" max="1555" width="8.85546875" style="185" customWidth="1"/>
    <col min="1556" max="1556" width="4.7109375" style="185" customWidth="1"/>
    <col min="1557" max="1558" width="4.28515625" style="185" customWidth="1"/>
    <col min="1559" max="1559" width="7" style="185" customWidth="1"/>
    <col min="1560" max="1560" width="4.5703125" style="185" customWidth="1"/>
    <col min="1561" max="1562" width="4.85546875" style="185" customWidth="1"/>
    <col min="1563" max="1792" width="9.140625" style="185"/>
    <col min="1793" max="1793" width="17.7109375" style="185" customWidth="1"/>
    <col min="1794" max="1794" width="2.5703125" style="185" customWidth="1"/>
    <col min="1795" max="1795" width="5" style="185" customWidth="1"/>
    <col min="1796" max="1796" width="7.140625" style="185" customWidth="1"/>
    <col min="1797" max="1797" width="6.7109375" style="185" customWidth="1"/>
    <col min="1798" max="1798" width="6.5703125" style="185" customWidth="1"/>
    <col min="1799" max="1799" width="8.28515625" style="185" customWidth="1"/>
    <col min="1800" max="1800" width="8.42578125" style="185" customWidth="1"/>
    <col min="1801" max="1801" width="5.42578125" style="185" customWidth="1"/>
    <col min="1802" max="1802" width="9.140625" style="185"/>
    <col min="1803" max="1804" width="4.5703125" style="185" customWidth="1"/>
    <col min="1805" max="1805" width="9.5703125" style="185" customWidth="1"/>
    <col min="1806" max="1806" width="7" style="185" customWidth="1"/>
    <col min="1807" max="1807" width="8.42578125" style="185" customWidth="1"/>
    <col min="1808" max="1808" width="4.42578125" style="185" customWidth="1"/>
    <col min="1809" max="1809" width="4.5703125" style="185" customWidth="1"/>
    <col min="1810" max="1810" width="4.42578125" style="185" customWidth="1"/>
    <col min="1811" max="1811" width="8.85546875" style="185" customWidth="1"/>
    <col min="1812" max="1812" width="4.7109375" style="185" customWidth="1"/>
    <col min="1813" max="1814" width="4.28515625" style="185" customWidth="1"/>
    <col min="1815" max="1815" width="7" style="185" customWidth="1"/>
    <col min="1816" max="1816" width="4.5703125" style="185" customWidth="1"/>
    <col min="1817" max="1818" width="4.85546875" style="185" customWidth="1"/>
    <col min="1819" max="2048" width="9.140625" style="185"/>
    <col min="2049" max="2049" width="17.7109375" style="185" customWidth="1"/>
    <col min="2050" max="2050" width="2.5703125" style="185" customWidth="1"/>
    <col min="2051" max="2051" width="5" style="185" customWidth="1"/>
    <col min="2052" max="2052" width="7.140625" style="185" customWidth="1"/>
    <col min="2053" max="2053" width="6.7109375" style="185" customWidth="1"/>
    <col min="2054" max="2054" width="6.5703125" style="185" customWidth="1"/>
    <col min="2055" max="2055" width="8.28515625" style="185" customWidth="1"/>
    <col min="2056" max="2056" width="8.42578125" style="185" customWidth="1"/>
    <col min="2057" max="2057" width="5.42578125" style="185" customWidth="1"/>
    <col min="2058" max="2058" width="9.140625" style="185"/>
    <col min="2059" max="2060" width="4.5703125" style="185" customWidth="1"/>
    <col min="2061" max="2061" width="9.5703125" style="185" customWidth="1"/>
    <col min="2062" max="2062" width="7" style="185" customWidth="1"/>
    <col min="2063" max="2063" width="8.42578125" style="185" customWidth="1"/>
    <col min="2064" max="2064" width="4.42578125" style="185" customWidth="1"/>
    <col min="2065" max="2065" width="4.5703125" style="185" customWidth="1"/>
    <col min="2066" max="2066" width="4.42578125" style="185" customWidth="1"/>
    <col min="2067" max="2067" width="8.85546875" style="185" customWidth="1"/>
    <col min="2068" max="2068" width="4.7109375" style="185" customWidth="1"/>
    <col min="2069" max="2070" width="4.28515625" style="185" customWidth="1"/>
    <col min="2071" max="2071" width="7" style="185" customWidth="1"/>
    <col min="2072" max="2072" width="4.5703125" style="185" customWidth="1"/>
    <col min="2073" max="2074" width="4.85546875" style="185" customWidth="1"/>
    <col min="2075" max="2304" width="9.140625" style="185"/>
    <col min="2305" max="2305" width="17.7109375" style="185" customWidth="1"/>
    <col min="2306" max="2306" width="2.5703125" style="185" customWidth="1"/>
    <col min="2307" max="2307" width="5" style="185" customWidth="1"/>
    <col min="2308" max="2308" width="7.140625" style="185" customWidth="1"/>
    <col min="2309" max="2309" width="6.7109375" style="185" customWidth="1"/>
    <col min="2310" max="2310" width="6.5703125" style="185" customWidth="1"/>
    <col min="2311" max="2311" width="8.28515625" style="185" customWidth="1"/>
    <col min="2312" max="2312" width="8.42578125" style="185" customWidth="1"/>
    <col min="2313" max="2313" width="5.42578125" style="185" customWidth="1"/>
    <col min="2314" max="2314" width="9.140625" style="185"/>
    <col min="2315" max="2316" width="4.5703125" style="185" customWidth="1"/>
    <col min="2317" max="2317" width="9.5703125" style="185" customWidth="1"/>
    <col min="2318" max="2318" width="7" style="185" customWidth="1"/>
    <col min="2319" max="2319" width="8.42578125" style="185" customWidth="1"/>
    <col min="2320" max="2320" width="4.42578125" style="185" customWidth="1"/>
    <col min="2321" max="2321" width="4.5703125" style="185" customWidth="1"/>
    <col min="2322" max="2322" width="4.42578125" style="185" customWidth="1"/>
    <col min="2323" max="2323" width="8.85546875" style="185" customWidth="1"/>
    <col min="2324" max="2324" width="4.7109375" style="185" customWidth="1"/>
    <col min="2325" max="2326" width="4.28515625" style="185" customWidth="1"/>
    <col min="2327" max="2327" width="7" style="185" customWidth="1"/>
    <col min="2328" max="2328" width="4.5703125" style="185" customWidth="1"/>
    <col min="2329" max="2330" width="4.85546875" style="185" customWidth="1"/>
    <col min="2331" max="2560" width="9.140625" style="185"/>
    <col min="2561" max="2561" width="17.7109375" style="185" customWidth="1"/>
    <col min="2562" max="2562" width="2.5703125" style="185" customWidth="1"/>
    <col min="2563" max="2563" width="5" style="185" customWidth="1"/>
    <col min="2564" max="2564" width="7.140625" style="185" customWidth="1"/>
    <col min="2565" max="2565" width="6.7109375" style="185" customWidth="1"/>
    <col min="2566" max="2566" width="6.5703125" style="185" customWidth="1"/>
    <col min="2567" max="2567" width="8.28515625" style="185" customWidth="1"/>
    <col min="2568" max="2568" width="8.42578125" style="185" customWidth="1"/>
    <col min="2569" max="2569" width="5.42578125" style="185" customWidth="1"/>
    <col min="2570" max="2570" width="9.140625" style="185"/>
    <col min="2571" max="2572" width="4.5703125" style="185" customWidth="1"/>
    <col min="2573" max="2573" width="9.5703125" style="185" customWidth="1"/>
    <col min="2574" max="2574" width="7" style="185" customWidth="1"/>
    <col min="2575" max="2575" width="8.42578125" style="185" customWidth="1"/>
    <col min="2576" max="2576" width="4.42578125" style="185" customWidth="1"/>
    <col min="2577" max="2577" width="4.5703125" style="185" customWidth="1"/>
    <col min="2578" max="2578" width="4.42578125" style="185" customWidth="1"/>
    <col min="2579" max="2579" width="8.85546875" style="185" customWidth="1"/>
    <col min="2580" max="2580" width="4.7109375" style="185" customWidth="1"/>
    <col min="2581" max="2582" width="4.28515625" style="185" customWidth="1"/>
    <col min="2583" max="2583" width="7" style="185" customWidth="1"/>
    <col min="2584" max="2584" width="4.5703125" style="185" customWidth="1"/>
    <col min="2585" max="2586" width="4.85546875" style="185" customWidth="1"/>
    <col min="2587" max="2816" width="9.140625" style="185"/>
    <col min="2817" max="2817" width="17.7109375" style="185" customWidth="1"/>
    <col min="2818" max="2818" width="2.5703125" style="185" customWidth="1"/>
    <col min="2819" max="2819" width="5" style="185" customWidth="1"/>
    <col min="2820" max="2820" width="7.140625" style="185" customWidth="1"/>
    <col min="2821" max="2821" width="6.7109375" style="185" customWidth="1"/>
    <col min="2822" max="2822" width="6.5703125" style="185" customWidth="1"/>
    <col min="2823" max="2823" width="8.28515625" style="185" customWidth="1"/>
    <col min="2824" max="2824" width="8.42578125" style="185" customWidth="1"/>
    <col min="2825" max="2825" width="5.42578125" style="185" customWidth="1"/>
    <col min="2826" max="2826" width="9.140625" style="185"/>
    <col min="2827" max="2828" width="4.5703125" style="185" customWidth="1"/>
    <col min="2829" max="2829" width="9.5703125" style="185" customWidth="1"/>
    <col min="2830" max="2830" width="7" style="185" customWidth="1"/>
    <col min="2831" max="2831" width="8.42578125" style="185" customWidth="1"/>
    <col min="2832" max="2832" width="4.42578125" style="185" customWidth="1"/>
    <col min="2833" max="2833" width="4.5703125" style="185" customWidth="1"/>
    <col min="2834" max="2834" width="4.42578125" style="185" customWidth="1"/>
    <col min="2835" max="2835" width="8.85546875" style="185" customWidth="1"/>
    <col min="2836" max="2836" width="4.7109375" style="185" customWidth="1"/>
    <col min="2837" max="2838" width="4.28515625" style="185" customWidth="1"/>
    <col min="2839" max="2839" width="7" style="185" customWidth="1"/>
    <col min="2840" max="2840" width="4.5703125" style="185" customWidth="1"/>
    <col min="2841" max="2842" width="4.85546875" style="185" customWidth="1"/>
    <col min="2843" max="3072" width="9.140625" style="185"/>
    <col min="3073" max="3073" width="17.7109375" style="185" customWidth="1"/>
    <col min="3074" max="3074" width="2.5703125" style="185" customWidth="1"/>
    <col min="3075" max="3075" width="5" style="185" customWidth="1"/>
    <col min="3076" max="3076" width="7.140625" style="185" customWidth="1"/>
    <col min="3077" max="3077" width="6.7109375" style="185" customWidth="1"/>
    <col min="3078" max="3078" width="6.5703125" style="185" customWidth="1"/>
    <col min="3079" max="3079" width="8.28515625" style="185" customWidth="1"/>
    <col min="3080" max="3080" width="8.42578125" style="185" customWidth="1"/>
    <col min="3081" max="3081" width="5.42578125" style="185" customWidth="1"/>
    <col min="3082" max="3082" width="9.140625" style="185"/>
    <col min="3083" max="3084" width="4.5703125" style="185" customWidth="1"/>
    <col min="3085" max="3085" width="9.5703125" style="185" customWidth="1"/>
    <col min="3086" max="3086" width="7" style="185" customWidth="1"/>
    <col min="3087" max="3087" width="8.42578125" style="185" customWidth="1"/>
    <col min="3088" max="3088" width="4.42578125" style="185" customWidth="1"/>
    <col min="3089" max="3089" width="4.5703125" style="185" customWidth="1"/>
    <col min="3090" max="3090" width="4.42578125" style="185" customWidth="1"/>
    <col min="3091" max="3091" width="8.85546875" style="185" customWidth="1"/>
    <col min="3092" max="3092" width="4.7109375" style="185" customWidth="1"/>
    <col min="3093" max="3094" width="4.28515625" style="185" customWidth="1"/>
    <col min="3095" max="3095" width="7" style="185" customWidth="1"/>
    <col min="3096" max="3096" width="4.5703125" style="185" customWidth="1"/>
    <col min="3097" max="3098" width="4.85546875" style="185" customWidth="1"/>
    <col min="3099" max="3328" width="9.140625" style="185"/>
    <col min="3329" max="3329" width="17.7109375" style="185" customWidth="1"/>
    <col min="3330" max="3330" width="2.5703125" style="185" customWidth="1"/>
    <col min="3331" max="3331" width="5" style="185" customWidth="1"/>
    <col min="3332" max="3332" width="7.140625" style="185" customWidth="1"/>
    <col min="3333" max="3333" width="6.7109375" style="185" customWidth="1"/>
    <col min="3334" max="3334" width="6.5703125" style="185" customWidth="1"/>
    <col min="3335" max="3335" width="8.28515625" style="185" customWidth="1"/>
    <col min="3336" max="3336" width="8.42578125" style="185" customWidth="1"/>
    <col min="3337" max="3337" width="5.42578125" style="185" customWidth="1"/>
    <col min="3338" max="3338" width="9.140625" style="185"/>
    <col min="3339" max="3340" width="4.5703125" style="185" customWidth="1"/>
    <col min="3341" max="3341" width="9.5703125" style="185" customWidth="1"/>
    <col min="3342" max="3342" width="7" style="185" customWidth="1"/>
    <col min="3343" max="3343" width="8.42578125" style="185" customWidth="1"/>
    <col min="3344" max="3344" width="4.42578125" style="185" customWidth="1"/>
    <col min="3345" max="3345" width="4.5703125" style="185" customWidth="1"/>
    <col min="3346" max="3346" width="4.42578125" style="185" customWidth="1"/>
    <col min="3347" max="3347" width="8.85546875" style="185" customWidth="1"/>
    <col min="3348" max="3348" width="4.7109375" style="185" customWidth="1"/>
    <col min="3349" max="3350" width="4.28515625" style="185" customWidth="1"/>
    <col min="3351" max="3351" width="7" style="185" customWidth="1"/>
    <col min="3352" max="3352" width="4.5703125" style="185" customWidth="1"/>
    <col min="3353" max="3354" width="4.85546875" style="185" customWidth="1"/>
    <col min="3355" max="3584" width="9.140625" style="185"/>
    <col min="3585" max="3585" width="17.7109375" style="185" customWidth="1"/>
    <col min="3586" max="3586" width="2.5703125" style="185" customWidth="1"/>
    <col min="3587" max="3587" width="5" style="185" customWidth="1"/>
    <col min="3588" max="3588" width="7.140625" style="185" customWidth="1"/>
    <col min="3589" max="3589" width="6.7109375" style="185" customWidth="1"/>
    <col min="3590" max="3590" width="6.5703125" style="185" customWidth="1"/>
    <col min="3591" max="3591" width="8.28515625" style="185" customWidth="1"/>
    <col min="3592" max="3592" width="8.42578125" style="185" customWidth="1"/>
    <col min="3593" max="3593" width="5.42578125" style="185" customWidth="1"/>
    <col min="3594" max="3594" width="9.140625" style="185"/>
    <col min="3595" max="3596" width="4.5703125" style="185" customWidth="1"/>
    <col min="3597" max="3597" width="9.5703125" style="185" customWidth="1"/>
    <col min="3598" max="3598" width="7" style="185" customWidth="1"/>
    <col min="3599" max="3599" width="8.42578125" style="185" customWidth="1"/>
    <col min="3600" max="3600" width="4.42578125" style="185" customWidth="1"/>
    <col min="3601" max="3601" width="4.5703125" style="185" customWidth="1"/>
    <col min="3602" max="3602" width="4.42578125" style="185" customWidth="1"/>
    <col min="3603" max="3603" width="8.85546875" style="185" customWidth="1"/>
    <col min="3604" max="3604" width="4.7109375" style="185" customWidth="1"/>
    <col min="3605" max="3606" width="4.28515625" style="185" customWidth="1"/>
    <col min="3607" max="3607" width="7" style="185" customWidth="1"/>
    <col min="3608" max="3608" width="4.5703125" style="185" customWidth="1"/>
    <col min="3609" max="3610" width="4.85546875" style="185" customWidth="1"/>
    <col min="3611" max="3840" width="9.140625" style="185"/>
    <col min="3841" max="3841" width="17.7109375" style="185" customWidth="1"/>
    <col min="3842" max="3842" width="2.5703125" style="185" customWidth="1"/>
    <col min="3843" max="3843" width="5" style="185" customWidth="1"/>
    <col min="3844" max="3844" width="7.140625" style="185" customWidth="1"/>
    <col min="3845" max="3845" width="6.7109375" style="185" customWidth="1"/>
    <col min="3846" max="3846" width="6.5703125" style="185" customWidth="1"/>
    <col min="3847" max="3847" width="8.28515625" style="185" customWidth="1"/>
    <col min="3848" max="3848" width="8.42578125" style="185" customWidth="1"/>
    <col min="3849" max="3849" width="5.42578125" style="185" customWidth="1"/>
    <col min="3850" max="3850" width="9.140625" style="185"/>
    <col min="3851" max="3852" width="4.5703125" style="185" customWidth="1"/>
    <col min="3853" max="3853" width="9.5703125" style="185" customWidth="1"/>
    <col min="3854" max="3854" width="7" style="185" customWidth="1"/>
    <col min="3855" max="3855" width="8.42578125" style="185" customWidth="1"/>
    <col min="3856" max="3856" width="4.42578125" style="185" customWidth="1"/>
    <col min="3857" max="3857" width="4.5703125" style="185" customWidth="1"/>
    <col min="3858" max="3858" width="4.42578125" style="185" customWidth="1"/>
    <col min="3859" max="3859" width="8.85546875" style="185" customWidth="1"/>
    <col min="3860" max="3860" width="4.7109375" style="185" customWidth="1"/>
    <col min="3861" max="3862" width="4.28515625" style="185" customWidth="1"/>
    <col min="3863" max="3863" width="7" style="185" customWidth="1"/>
    <col min="3864" max="3864" width="4.5703125" style="185" customWidth="1"/>
    <col min="3865" max="3866" width="4.85546875" style="185" customWidth="1"/>
    <col min="3867" max="4096" width="9.140625" style="185"/>
    <col min="4097" max="4097" width="17.7109375" style="185" customWidth="1"/>
    <col min="4098" max="4098" width="2.5703125" style="185" customWidth="1"/>
    <col min="4099" max="4099" width="5" style="185" customWidth="1"/>
    <col min="4100" max="4100" width="7.140625" style="185" customWidth="1"/>
    <col min="4101" max="4101" width="6.7109375" style="185" customWidth="1"/>
    <col min="4102" max="4102" width="6.5703125" style="185" customWidth="1"/>
    <col min="4103" max="4103" width="8.28515625" style="185" customWidth="1"/>
    <col min="4104" max="4104" width="8.42578125" style="185" customWidth="1"/>
    <col min="4105" max="4105" width="5.42578125" style="185" customWidth="1"/>
    <col min="4106" max="4106" width="9.140625" style="185"/>
    <col min="4107" max="4108" width="4.5703125" style="185" customWidth="1"/>
    <col min="4109" max="4109" width="9.5703125" style="185" customWidth="1"/>
    <col min="4110" max="4110" width="7" style="185" customWidth="1"/>
    <col min="4111" max="4111" width="8.42578125" style="185" customWidth="1"/>
    <col min="4112" max="4112" width="4.42578125" style="185" customWidth="1"/>
    <col min="4113" max="4113" width="4.5703125" style="185" customWidth="1"/>
    <col min="4114" max="4114" width="4.42578125" style="185" customWidth="1"/>
    <col min="4115" max="4115" width="8.85546875" style="185" customWidth="1"/>
    <col min="4116" max="4116" width="4.7109375" style="185" customWidth="1"/>
    <col min="4117" max="4118" width="4.28515625" style="185" customWidth="1"/>
    <col min="4119" max="4119" width="7" style="185" customWidth="1"/>
    <col min="4120" max="4120" width="4.5703125" style="185" customWidth="1"/>
    <col min="4121" max="4122" width="4.85546875" style="185" customWidth="1"/>
    <col min="4123" max="4352" width="9.140625" style="185"/>
    <col min="4353" max="4353" width="17.7109375" style="185" customWidth="1"/>
    <col min="4354" max="4354" width="2.5703125" style="185" customWidth="1"/>
    <col min="4355" max="4355" width="5" style="185" customWidth="1"/>
    <col min="4356" max="4356" width="7.140625" style="185" customWidth="1"/>
    <col min="4357" max="4357" width="6.7109375" style="185" customWidth="1"/>
    <col min="4358" max="4358" width="6.5703125" style="185" customWidth="1"/>
    <col min="4359" max="4359" width="8.28515625" style="185" customWidth="1"/>
    <col min="4360" max="4360" width="8.42578125" style="185" customWidth="1"/>
    <col min="4361" max="4361" width="5.42578125" style="185" customWidth="1"/>
    <col min="4362" max="4362" width="9.140625" style="185"/>
    <col min="4363" max="4364" width="4.5703125" style="185" customWidth="1"/>
    <col min="4365" max="4365" width="9.5703125" style="185" customWidth="1"/>
    <col min="4366" max="4366" width="7" style="185" customWidth="1"/>
    <col min="4367" max="4367" width="8.42578125" style="185" customWidth="1"/>
    <col min="4368" max="4368" width="4.42578125" style="185" customWidth="1"/>
    <col min="4369" max="4369" width="4.5703125" style="185" customWidth="1"/>
    <col min="4370" max="4370" width="4.42578125" style="185" customWidth="1"/>
    <col min="4371" max="4371" width="8.85546875" style="185" customWidth="1"/>
    <col min="4372" max="4372" width="4.7109375" style="185" customWidth="1"/>
    <col min="4373" max="4374" width="4.28515625" style="185" customWidth="1"/>
    <col min="4375" max="4375" width="7" style="185" customWidth="1"/>
    <col min="4376" max="4376" width="4.5703125" style="185" customWidth="1"/>
    <col min="4377" max="4378" width="4.85546875" style="185" customWidth="1"/>
    <col min="4379" max="4608" width="9.140625" style="185"/>
    <col min="4609" max="4609" width="17.7109375" style="185" customWidth="1"/>
    <col min="4610" max="4610" width="2.5703125" style="185" customWidth="1"/>
    <col min="4611" max="4611" width="5" style="185" customWidth="1"/>
    <col min="4612" max="4612" width="7.140625" style="185" customWidth="1"/>
    <col min="4613" max="4613" width="6.7109375" style="185" customWidth="1"/>
    <col min="4614" max="4614" width="6.5703125" style="185" customWidth="1"/>
    <col min="4615" max="4615" width="8.28515625" style="185" customWidth="1"/>
    <col min="4616" max="4616" width="8.42578125" style="185" customWidth="1"/>
    <col min="4617" max="4617" width="5.42578125" style="185" customWidth="1"/>
    <col min="4618" max="4618" width="9.140625" style="185"/>
    <col min="4619" max="4620" width="4.5703125" style="185" customWidth="1"/>
    <col min="4621" max="4621" width="9.5703125" style="185" customWidth="1"/>
    <col min="4622" max="4622" width="7" style="185" customWidth="1"/>
    <col min="4623" max="4623" width="8.42578125" style="185" customWidth="1"/>
    <col min="4624" max="4624" width="4.42578125" style="185" customWidth="1"/>
    <col min="4625" max="4625" width="4.5703125" style="185" customWidth="1"/>
    <col min="4626" max="4626" width="4.42578125" style="185" customWidth="1"/>
    <col min="4627" max="4627" width="8.85546875" style="185" customWidth="1"/>
    <col min="4628" max="4628" width="4.7109375" style="185" customWidth="1"/>
    <col min="4629" max="4630" width="4.28515625" style="185" customWidth="1"/>
    <col min="4631" max="4631" width="7" style="185" customWidth="1"/>
    <col min="4632" max="4632" width="4.5703125" style="185" customWidth="1"/>
    <col min="4633" max="4634" width="4.85546875" style="185" customWidth="1"/>
    <col min="4635" max="4864" width="9.140625" style="185"/>
    <col min="4865" max="4865" width="17.7109375" style="185" customWidth="1"/>
    <col min="4866" max="4866" width="2.5703125" style="185" customWidth="1"/>
    <col min="4867" max="4867" width="5" style="185" customWidth="1"/>
    <col min="4868" max="4868" width="7.140625" style="185" customWidth="1"/>
    <col min="4869" max="4869" width="6.7109375" style="185" customWidth="1"/>
    <col min="4870" max="4870" width="6.5703125" style="185" customWidth="1"/>
    <col min="4871" max="4871" width="8.28515625" style="185" customWidth="1"/>
    <col min="4872" max="4872" width="8.42578125" style="185" customWidth="1"/>
    <col min="4873" max="4873" width="5.42578125" style="185" customWidth="1"/>
    <col min="4874" max="4874" width="9.140625" style="185"/>
    <col min="4875" max="4876" width="4.5703125" style="185" customWidth="1"/>
    <col min="4877" max="4877" width="9.5703125" style="185" customWidth="1"/>
    <col min="4878" max="4878" width="7" style="185" customWidth="1"/>
    <col min="4879" max="4879" width="8.42578125" style="185" customWidth="1"/>
    <col min="4880" max="4880" width="4.42578125" style="185" customWidth="1"/>
    <col min="4881" max="4881" width="4.5703125" style="185" customWidth="1"/>
    <col min="4882" max="4882" width="4.42578125" style="185" customWidth="1"/>
    <col min="4883" max="4883" width="8.85546875" style="185" customWidth="1"/>
    <col min="4884" max="4884" width="4.7109375" style="185" customWidth="1"/>
    <col min="4885" max="4886" width="4.28515625" style="185" customWidth="1"/>
    <col min="4887" max="4887" width="7" style="185" customWidth="1"/>
    <col min="4888" max="4888" width="4.5703125" style="185" customWidth="1"/>
    <col min="4889" max="4890" width="4.85546875" style="185" customWidth="1"/>
    <col min="4891" max="5120" width="9.140625" style="185"/>
    <col min="5121" max="5121" width="17.7109375" style="185" customWidth="1"/>
    <col min="5122" max="5122" width="2.5703125" style="185" customWidth="1"/>
    <col min="5123" max="5123" width="5" style="185" customWidth="1"/>
    <col min="5124" max="5124" width="7.140625" style="185" customWidth="1"/>
    <col min="5125" max="5125" width="6.7109375" style="185" customWidth="1"/>
    <col min="5126" max="5126" width="6.5703125" style="185" customWidth="1"/>
    <col min="5127" max="5127" width="8.28515625" style="185" customWidth="1"/>
    <col min="5128" max="5128" width="8.42578125" style="185" customWidth="1"/>
    <col min="5129" max="5129" width="5.42578125" style="185" customWidth="1"/>
    <col min="5130" max="5130" width="9.140625" style="185"/>
    <col min="5131" max="5132" width="4.5703125" style="185" customWidth="1"/>
    <col min="5133" max="5133" width="9.5703125" style="185" customWidth="1"/>
    <col min="5134" max="5134" width="7" style="185" customWidth="1"/>
    <col min="5135" max="5135" width="8.42578125" style="185" customWidth="1"/>
    <col min="5136" max="5136" width="4.42578125" style="185" customWidth="1"/>
    <col min="5137" max="5137" width="4.5703125" style="185" customWidth="1"/>
    <col min="5138" max="5138" width="4.42578125" style="185" customWidth="1"/>
    <col min="5139" max="5139" width="8.85546875" style="185" customWidth="1"/>
    <col min="5140" max="5140" width="4.7109375" style="185" customWidth="1"/>
    <col min="5141" max="5142" width="4.28515625" style="185" customWidth="1"/>
    <col min="5143" max="5143" width="7" style="185" customWidth="1"/>
    <col min="5144" max="5144" width="4.5703125" style="185" customWidth="1"/>
    <col min="5145" max="5146" width="4.85546875" style="185" customWidth="1"/>
    <col min="5147" max="5376" width="9.140625" style="185"/>
    <col min="5377" max="5377" width="17.7109375" style="185" customWidth="1"/>
    <col min="5378" max="5378" width="2.5703125" style="185" customWidth="1"/>
    <col min="5379" max="5379" width="5" style="185" customWidth="1"/>
    <col min="5380" max="5380" width="7.140625" style="185" customWidth="1"/>
    <col min="5381" max="5381" width="6.7109375" style="185" customWidth="1"/>
    <col min="5382" max="5382" width="6.5703125" style="185" customWidth="1"/>
    <col min="5383" max="5383" width="8.28515625" style="185" customWidth="1"/>
    <col min="5384" max="5384" width="8.42578125" style="185" customWidth="1"/>
    <col min="5385" max="5385" width="5.42578125" style="185" customWidth="1"/>
    <col min="5386" max="5386" width="9.140625" style="185"/>
    <col min="5387" max="5388" width="4.5703125" style="185" customWidth="1"/>
    <col min="5389" max="5389" width="9.5703125" style="185" customWidth="1"/>
    <col min="5390" max="5390" width="7" style="185" customWidth="1"/>
    <col min="5391" max="5391" width="8.42578125" style="185" customWidth="1"/>
    <col min="5392" max="5392" width="4.42578125" style="185" customWidth="1"/>
    <col min="5393" max="5393" width="4.5703125" style="185" customWidth="1"/>
    <col min="5394" max="5394" width="4.42578125" style="185" customWidth="1"/>
    <col min="5395" max="5395" width="8.85546875" style="185" customWidth="1"/>
    <col min="5396" max="5396" width="4.7109375" style="185" customWidth="1"/>
    <col min="5397" max="5398" width="4.28515625" style="185" customWidth="1"/>
    <col min="5399" max="5399" width="7" style="185" customWidth="1"/>
    <col min="5400" max="5400" width="4.5703125" style="185" customWidth="1"/>
    <col min="5401" max="5402" width="4.85546875" style="185" customWidth="1"/>
    <col min="5403" max="5632" width="9.140625" style="185"/>
    <col min="5633" max="5633" width="17.7109375" style="185" customWidth="1"/>
    <col min="5634" max="5634" width="2.5703125" style="185" customWidth="1"/>
    <col min="5635" max="5635" width="5" style="185" customWidth="1"/>
    <col min="5636" max="5636" width="7.140625" style="185" customWidth="1"/>
    <col min="5637" max="5637" width="6.7109375" style="185" customWidth="1"/>
    <col min="5638" max="5638" width="6.5703125" style="185" customWidth="1"/>
    <col min="5639" max="5639" width="8.28515625" style="185" customWidth="1"/>
    <col min="5640" max="5640" width="8.42578125" style="185" customWidth="1"/>
    <col min="5641" max="5641" width="5.42578125" style="185" customWidth="1"/>
    <col min="5642" max="5642" width="9.140625" style="185"/>
    <col min="5643" max="5644" width="4.5703125" style="185" customWidth="1"/>
    <col min="5645" max="5645" width="9.5703125" style="185" customWidth="1"/>
    <col min="5646" max="5646" width="7" style="185" customWidth="1"/>
    <col min="5647" max="5647" width="8.42578125" style="185" customWidth="1"/>
    <col min="5648" max="5648" width="4.42578125" style="185" customWidth="1"/>
    <col min="5649" max="5649" width="4.5703125" style="185" customWidth="1"/>
    <col min="5650" max="5650" width="4.42578125" style="185" customWidth="1"/>
    <col min="5651" max="5651" width="8.85546875" style="185" customWidth="1"/>
    <col min="5652" max="5652" width="4.7109375" style="185" customWidth="1"/>
    <col min="5653" max="5654" width="4.28515625" style="185" customWidth="1"/>
    <col min="5655" max="5655" width="7" style="185" customWidth="1"/>
    <col min="5656" max="5656" width="4.5703125" style="185" customWidth="1"/>
    <col min="5657" max="5658" width="4.85546875" style="185" customWidth="1"/>
    <col min="5659" max="5888" width="9.140625" style="185"/>
    <col min="5889" max="5889" width="17.7109375" style="185" customWidth="1"/>
    <col min="5890" max="5890" width="2.5703125" style="185" customWidth="1"/>
    <col min="5891" max="5891" width="5" style="185" customWidth="1"/>
    <col min="5892" max="5892" width="7.140625" style="185" customWidth="1"/>
    <col min="5893" max="5893" width="6.7109375" style="185" customWidth="1"/>
    <col min="5894" max="5894" width="6.5703125" style="185" customWidth="1"/>
    <col min="5895" max="5895" width="8.28515625" style="185" customWidth="1"/>
    <col min="5896" max="5896" width="8.42578125" style="185" customWidth="1"/>
    <col min="5897" max="5897" width="5.42578125" style="185" customWidth="1"/>
    <col min="5898" max="5898" width="9.140625" style="185"/>
    <col min="5899" max="5900" width="4.5703125" style="185" customWidth="1"/>
    <col min="5901" max="5901" width="9.5703125" style="185" customWidth="1"/>
    <col min="5902" max="5902" width="7" style="185" customWidth="1"/>
    <col min="5903" max="5903" width="8.42578125" style="185" customWidth="1"/>
    <col min="5904" max="5904" width="4.42578125" style="185" customWidth="1"/>
    <col min="5905" max="5905" width="4.5703125" style="185" customWidth="1"/>
    <col min="5906" max="5906" width="4.42578125" style="185" customWidth="1"/>
    <col min="5907" max="5907" width="8.85546875" style="185" customWidth="1"/>
    <col min="5908" max="5908" width="4.7109375" style="185" customWidth="1"/>
    <col min="5909" max="5910" width="4.28515625" style="185" customWidth="1"/>
    <col min="5911" max="5911" width="7" style="185" customWidth="1"/>
    <col min="5912" max="5912" width="4.5703125" style="185" customWidth="1"/>
    <col min="5913" max="5914" width="4.85546875" style="185" customWidth="1"/>
    <col min="5915" max="6144" width="9.140625" style="185"/>
    <col min="6145" max="6145" width="17.7109375" style="185" customWidth="1"/>
    <col min="6146" max="6146" width="2.5703125" style="185" customWidth="1"/>
    <col min="6147" max="6147" width="5" style="185" customWidth="1"/>
    <col min="6148" max="6148" width="7.140625" style="185" customWidth="1"/>
    <col min="6149" max="6149" width="6.7109375" style="185" customWidth="1"/>
    <col min="6150" max="6150" width="6.5703125" style="185" customWidth="1"/>
    <col min="6151" max="6151" width="8.28515625" style="185" customWidth="1"/>
    <col min="6152" max="6152" width="8.42578125" style="185" customWidth="1"/>
    <col min="6153" max="6153" width="5.42578125" style="185" customWidth="1"/>
    <col min="6154" max="6154" width="9.140625" style="185"/>
    <col min="6155" max="6156" width="4.5703125" style="185" customWidth="1"/>
    <col min="6157" max="6157" width="9.5703125" style="185" customWidth="1"/>
    <col min="6158" max="6158" width="7" style="185" customWidth="1"/>
    <col min="6159" max="6159" width="8.42578125" style="185" customWidth="1"/>
    <col min="6160" max="6160" width="4.42578125" style="185" customWidth="1"/>
    <col min="6161" max="6161" width="4.5703125" style="185" customWidth="1"/>
    <col min="6162" max="6162" width="4.42578125" style="185" customWidth="1"/>
    <col min="6163" max="6163" width="8.85546875" style="185" customWidth="1"/>
    <col min="6164" max="6164" width="4.7109375" style="185" customWidth="1"/>
    <col min="6165" max="6166" width="4.28515625" style="185" customWidth="1"/>
    <col min="6167" max="6167" width="7" style="185" customWidth="1"/>
    <col min="6168" max="6168" width="4.5703125" style="185" customWidth="1"/>
    <col min="6169" max="6170" width="4.85546875" style="185" customWidth="1"/>
    <col min="6171" max="6400" width="9.140625" style="185"/>
    <col min="6401" max="6401" width="17.7109375" style="185" customWidth="1"/>
    <col min="6402" max="6402" width="2.5703125" style="185" customWidth="1"/>
    <col min="6403" max="6403" width="5" style="185" customWidth="1"/>
    <col min="6404" max="6404" width="7.140625" style="185" customWidth="1"/>
    <col min="6405" max="6405" width="6.7109375" style="185" customWidth="1"/>
    <col min="6406" max="6406" width="6.5703125" style="185" customWidth="1"/>
    <col min="6407" max="6407" width="8.28515625" style="185" customWidth="1"/>
    <col min="6408" max="6408" width="8.42578125" style="185" customWidth="1"/>
    <col min="6409" max="6409" width="5.42578125" style="185" customWidth="1"/>
    <col min="6410" max="6410" width="9.140625" style="185"/>
    <col min="6411" max="6412" width="4.5703125" style="185" customWidth="1"/>
    <col min="6413" max="6413" width="9.5703125" style="185" customWidth="1"/>
    <col min="6414" max="6414" width="7" style="185" customWidth="1"/>
    <col min="6415" max="6415" width="8.42578125" style="185" customWidth="1"/>
    <col min="6416" max="6416" width="4.42578125" style="185" customWidth="1"/>
    <col min="6417" max="6417" width="4.5703125" style="185" customWidth="1"/>
    <col min="6418" max="6418" width="4.42578125" style="185" customWidth="1"/>
    <col min="6419" max="6419" width="8.85546875" style="185" customWidth="1"/>
    <col min="6420" max="6420" width="4.7109375" style="185" customWidth="1"/>
    <col min="6421" max="6422" width="4.28515625" style="185" customWidth="1"/>
    <col min="6423" max="6423" width="7" style="185" customWidth="1"/>
    <col min="6424" max="6424" width="4.5703125" style="185" customWidth="1"/>
    <col min="6425" max="6426" width="4.85546875" style="185" customWidth="1"/>
    <col min="6427" max="6656" width="9.140625" style="185"/>
    <col min="6657" max="6657" width="17.7109375" style="185" customWidth="1"/>
    <col min="6658" max="6658" width="2.5703125" style="185" customWidth="1"/>
    <col min="6659" max="6659" width="5" style="185" customWidth="1"/>
    <col min="6660" max="6660" width="7.140625" style="185" customWidth="1"/>
    <col min="6661" max="6661" width="6.7109375" style="185" customWidth="1"/>
    <col min="6662" max="6662" width="6.5703125" style="185" customWidth="1"/>
    <col min="6663" max="6663" width="8.28515625" style="185" customWidth="1"/>
    <col min="6664" max="6664" width="8.42578125" style="185" customWidth="1"/>
    <col min="6665" max="6665" width="5.42578125" style="185" customWidth="1"/>
    <col min="6666" max="6666" width="9.140625" style="185"/>
    <col min="6667" max="6668" width="4.5703125" style="185" customWidth="1"/>
    <col min="6669" max="6669" width="9.5703125" style="185" customWidth="1"/>
    <col min="6670" max="6670" width="7" style="185" customWidth="1"/>
    <col min="6671" max="6671" width="8.42578125" style="185" customWidth="1"/>
    <col min="6672" max="6672" width="4.42578125" style="185" customWidth="1"/>
    <col min="6673" max="6673" width="4.5703125" style="185" customWidth="1"/>
    <col min="6674" max="6674" width="4.42578125" style="185" customWidth="1"/>
    <col min="6675" max="6675" width="8.85546875" style="185" customWidth="1"/>
    <col min="6676" max="6676" width="4.7109375" style="185" customWidth="1"/>
    <col min="6677" max="6678" width="4.28515625" style="185" customWidth="1"/>
    <col min="6679" max="6679" width="7" style="185" customWidth="1"/>
    <col min="6680" max="6680" width="4.5703125" style="185" customWidth="1"/>
    <col min="6681" max="6682" width="4.85546875" style="185" customWidth="1"/>
    <col min="6683" max="6912" width="9.140625" style="185"/>
    <col min="6913" max="6913" width="17.7109375" style="185" customWidth="1"/>
    <col min="6914" max="6914" width="2.5703125" style="185" customWidth="1"/>
    <col min="6915" max="6915" width="5" style="185" customWidth="1"/>
    <col min="6916" max="6916" width="7.140625" style="185" customWidth="1"/>
    <col min="6917" max="6917" width="6.7109375" style="185" customWidth="1"/>
    <col min="6918" max="6918" width="6.5703125" style="185" customWidth="1"/>
    <col min="6919" max="6919" width="8.28515625" style="185" customWidth="1"/>
    <col min="6920" max="6920" width="8.42578125" style="185" customWidth="1"/>
    <col min="6921" max="6921" width="5.42578125" style="185" customWidth="1"/>
    <col min="6922" max="6922" width="9.140625" style="185"/>
    <col min="6923" max="6924" width="4.5703125" style="185" customWidth="1"/>
    <col min="6925" max="6925" width="9.5703125" style="185" customWidth="1"/>
    <col min="6926" max="6926" width="7" style="185" customWidth="1"/>
    <col min="6927" max="6927" width="8.42578125" style="185" customWidth="1"/>
    <col min="6928" max="6928" width="4.42578125" style="185" customWidth="1"/>
    <col min="6929" max="6929" width="4.5703125" style="185" customWidth="1"/>
    <col min="6930" max="6930" width="4.42578125" style="185" customWidth="1"/>
    <col min="6931" max="6931" width="8.85546875" style="185" customWidth="1"/>
    <col min="6932" max="6932" width="4.7109375" style="185" customWidth="1"/>
    <col min="6933" max="6934" width="4.28515625" style="185" customWidth="1"/>
    <col min="6935" max="6935" width="7" style="185" customWidth="1"/>
    <col min="6936" max="6936" width="4.5703125" style="185" customWidth="1"/>
    <col min="6937" max="6938" width="4.85546875" style="185" customWidth="1"/>
    <col min="6939" max="7168" width="9.140625" style="185"/>
    <col min="7169" max="7169" width="17.7109375" style="185" customWidth="1"/>
    <col min="7170" max="7170" width="2.5703125" style="185" customWidth="1"/>
    <col min="7171" max="7171" width="5" style="185" customWidth="1"/>
    <col min="7172" max="7172" width="7.140625" style="185" customWidth="1"/>
    <col min="7173" max="7173" width="6.7109375" style="185" customWidth="1"/>
    <col min="7174" max="7174" width="6.5703125" style="185" customWidth="1"/>
    <col min="7175" max="7175" width="8.28515625" style="185" customWidth="1"/>
    <col min="7176" max="7176" width="8.42578125" style="185" customWidth="1"/>
    <col min="7177" max="7177" width="5.42578125" style="185" customWidth="1"/>
    <col min="7178" max="7178" width="9.140625" style="185"/>
    <col min="7179" max="7180" width="4.5703125" style="185" customWidth="1"/>
    <col min="7181" max="7181" width="9.5703125" style="185" customWidth="1"/>
    <col min="7182" max="7182" width="7" style="185" customWidth="1"/>
    <col min="7183" max="7183" width="8.42578125" style="185" customWidth="1"/>
    <col min="7184" max="7184" width="4.42578125" style="185" customWidth="1"/>
    <col min="7185" max="7185" width="4.5703125" style="185" customWidth="1"/>
    <col min="7186" max="7186" width="4.42578125" style="185" customWidth="1"/>
    <col min="7187" max="7187" width="8.85546875" style="185" customWidth="1"/>
    <col min="7188" max="7188" width="4.7109375" style="185" customWidth="1"/>
    <col min="7189" max="7190" width="4.28515625" style="185" customWidth="1"/>
    <col min="7191" max="7191" width="7" style="185" customWidth="1"/>
    <col min="7192" max="7192" width="4.5703125" style="185" customWidth="1"/>
    <col min="7193" max="7194" width="4.85546875" style="185" customWidth="1"/>
    <col min="7195" max="7424" width="9.140625" style="185"/>
    <col min="7425" max="7425" width="17.7109375" style="185" customWidth="1"/>
    <col min="7426" max="7426" width="2.5703125" style="185" customWidth="1"/>
    <col min="7427" max="7427" width="5" style="185" customWidth="1"/>
    <col min="7428" max="7428" width="7.140625" style="185" customWidth="1"/>
    <col min="7429" max="7429" width="6.7109375" style="185" customWidth="1"/>
    <col min="7430" max="7430" width="6.5703125" style="185" customWidth="1"/>
    <col min="7431" max="7431" width="8.28515625" style="185" customWidth="1"/>
    <col min="7432" max="7432" width="8.42578125" style="185" customWidth="1"/>
    <col min="7433" max="7433" width="5.42578125" style="185" customWidth="1"/>
    <col min="7434" max="7434" width="9.140625" style="185"/>
    <col min="7435" max="7436" width="4.5703125" style="185" customWidth="1"/>
    <col min="7437" max="7437" width="9.5703125" style="185" customWidth="1"/>
    <col min="7438" max="7438" width="7" style="185" customWidth="1"/>
    <col min="7439" max="7439" width="8.42578125" style="185" customWidth="1"/>
    <col min="7440" max="7440" width="4.42578125" style="185" customWidth="1"/>
    <col min="7441" max="7441" width="4.5703125" style="185" customWidth="1"/>
    <col min="7442" max="7442" width="4.42578125" style="185" customWidth="1"/>
    <col min="7443" max="7443" width="8.85546875" style="185" customWidth="1"/>
    <col min="7444" max="7444" width="4.7109375" style="185" customWidth="1"/>
    <col min="7445" max="7446" width="4.28515625" style="185" customWidth="1"/>
    <col min="7447" max="7447" width="7" style="185" customWidth="1"/>
    <col min="7448" max="7448" width="4.5703125" style="185" customWidth="1"/>
    <col min="7449" max="7450" width="4.85546875" style="185" customWidth="1"/>
    <col min="7451" max="7680" width="9.140625" style="185"/>
    <col min="7681" max="7681" width="17.7109375" style="185" customWidth="1"/>
    <col min="7682" max="7682" width="2.5703125" style="185" customWidth="1"/>
    <col min="7683" max="7683" width="5" style="185" customWidth="1"/>
    <col min="7684" max="7684" width="7.140625" style="185" customWidth="1"/>
    <col min="7685" max="7685" width="6.7109375" style="185" customWidth="1"/>
    <col min="7686" max="7686" width="6.5703125" style="185" customWidth="1"/>
    <col min="7687" max="7687" width="8.28515625" style="185" customWidth="1"/>
    <col min="7688" max="7688" width="8.42578125" style="185" customWidth="1"/>
    <col min="7689" max="7689" width="5.42578125" style="185" customWidth="1"/>
    <col min="7690" max="7690" width="9.140625" style="185"/>
    <col min="7691" max="7692" width="4.5703125" style="185" customWidth="1"/>
    <col min="7693" max="7693" width="9.5703125" style="185" customWidth="1"/>
    <col min="7694" max="7694" width="7" style="185" customWidth="1"/>
    <col min="7695" max="7695" width="8.42578125" style="185" customWidth="1"/>
    <col min="7696" max="7696" width="4.42578125" style="185" customWidth="1"/>
    <col min="7697" max="7697" width="4.5703125" style="185" customWidth="1"/>
    <col min="7698" max="7698" width="4.42578125" style="185" customWidth="1"/>
    <col min="7699" max="7699" width="8.85546875" style="185" customWidth="1"/>
    <col min="7700" max="7700" width="4.7109375" style="185" customWidth="1"/>
    <col min="7701" max="7702" width="4.28515625" style="185" customWidth="1"/>
    <col min="7703" max="7703" width="7" style="185" customWidth="1"/>
    <col min="7704" max="7704" width="4.5703125" style="185" customWidth="1"/>
    <col min="7705" max="7706" width="4.85546875" style="185" customWidth="1"/>
    <col min="7707" max="7936" width="9.140625" style="185"/>
    <col min="7937" max="7937" width="17.7109375" style="185" customWidth="1"/>
    <col min="7938" max="7938" width="2.5703125" style="185" customWidth="1"/>
    <col min="7939" max="7939" width="5" style="185" customWidth="1"/>
    <col min="7940" max="7940" width="7.140625" style="185" customWidth="1"/>
    <col min="7941" max="7941" width="6.7109375" style="185" customWidth="1"/>
    <col min="7942" max="7942" width="6.5703125" style="185" customWidth="1"/>
    <col min="7943" max="7943" width="8.28515625" style="185" customWidth="1"/>
    <col min="7944" max="7944" width="8.42578125" style="185" customWidth="1"/>
    <col min="7945" max="7945" width="5.42578125" style="185" customWidth="1"/>
    <col min="7946" max="7946" width="9.140625" style="185"/>
    <col min="7947" max="7948" width="4.5703125" style="185" customWidth="1"/>
    <col min="7949" max="7949" width="9.5703125" style="185" customWidth="1"/>
    <col min="7950" max="7950" width="7" style="185" customWidth="1"/>
    <col min="7951" max="7951" width="8.42578125" style="185" customWidth="1"/>
    <col min="7952" max="7952" width="4.42578125" style="185" customWidth="1"/>
    <col min="7953" max="7953" width="4.5703125" style="185" customWidth="1"/>
    <col min="7954" max="7954" width="4.42578125" style="185" customWidth="1"/>
    <col min="7955" max="7955" width="8.85546875" style="185" customWidth="1"/>
    <col min="7956" max="7956" width="4.7109375" style="185" customWidth="1"/>
    <col min="7957" max="7958" width="4.28515625" style="185" customWidth="1"/>
    <col min="7959" max="7959" width="7" style="185" customWidth="1"/>
    <col min="7960" max="7960" width="4.5703125" style="185" customWidth="1"/>
    <col min="7961" max="7962" width="4.85546875" style="185" customWidth="1"/>
    <col min="7963" max="8192" width="9.140625" style="185"/>
    <col min="8193" max="8193" width="17.7109375" style="185" customWidth="1"/>
    <col min="8194" max="8194" width="2.5703125" style="185" customWidth="1"/>
    <col min="8195" max="8195" width="5" style="185" customWidth="1"/>
    <col min="8196" max="8196" width="7.140625" style="185" customWidth="1"/>
    <col min="8197" max="8197" width="6.7109375" style="185" customWidth="1"/>
    <col min="8198" max="8198" width="6.5703125" style="185" customWidth="1"/>
    <col min="8199" max="8199" width="8.28515625" style="185" customWidth="1"/>
    <col min="8200" max="8200" width="8.42578125" style="185" customWidth="1"/>
    <col min="8201" max="8201" width="5.42578125" style="185" customWidth="1"/>
    <col min="8202" max="8202" width="9.140625" style="185"/>
    <col min="8203" max="8204" width="4.5703125" style="185" customWidth="1"/>
    <col min="8205" max="8205" width="9.5703125" style="185" customWidth="1"/>
    <col min="8206" max="8206" width="7" style="185" customWidth="1"/>
    <col min="8207" max="8207" width="8.42578125" style="185" customWidth="1"/>
    <col min="8208" max="8208" width="4.42578125" style="185" customWidth="1"/>
    <col min="8209" max="8209" width="4.5703125" style="185" customWidth="1"/>
    <col min="8210" max="8210" width="4.42578125" style="185" customWidth="1"/>
    <col min="8211" max="8211" width="8.85546875" style="185" customWidth="1"/>
    <col min="8212" max="8212" width="4.7109375" style="185" customWidth="1"/>
    <col min="8213" max="8214" width="4.28515625" style="185" customWidth="1"/>
    <col min="8215" max="8215" width="7" style="185" customWidth="1"/>
    <col min="8216" max="8216" width="4.5703125" style="185" customWidth="1"/>
    <col min="8217" max="8218" width="4.85546875" style="185" customWidth="1"/>
    <col min="8219" max="8448" width="9.140625" style="185"/>
    <col min="8449" max="8449" width="17.7109375" style="185" customWidth="1"/>
    <col min="8450" max="8450" width="2.5703125" style="185" customWidth="1"/>
    <col min="8451" max="8451" width="5" style="185" customWidth="1"/>
    <col min="8452" max="8452" width="7.140625" style="185" customWidth="1"/>
    <col min="8453" max="8453" width="6.7109375" style="185" customWidth="1"/>
    <col min="8454" max="8454" width="6.5703125" style="185" customWidth="1"/>
    <col min="8455" max="8455" width="8.28515625" style="185" customWidth="1"/>
    <col min="8456" max="8456" width="8.42578125" style="185" customWidth="1"/>
    <col min="8457" max="8457" width="5.42578125" style="185" customWidth="1"/>
    <col min="8458" max="8458" width="9.140625" style="185"/>
    <col min="8459" max="8460" width="4.5703125" style="185" customWidth="1"/>
    <col min="8461" max="8461" width="9.5703125" style="185" customWidth="1"/>
    <col min="8462" max="8462" width="7" style="185" customWidth="1"/>
    <col min="8463" max="8463" width="8.42578125" style="185" customWidth="1"/>
    <col min="8464" max="8464" width="4.42578125" style="185" customWidth="1"/>
    <col min="8465" max="8465" width="4.5703125" style="185" customWidth="1"/>
    <col min="8466" max="8466" width="4.42578125" style="185" customWidth="1"/>
    <col min="8467" max="8467" width="8.85546875" style="185" customWidth="1"/>
    <col min="8468" max="8468" width="4.7109375" style="185" customWidth="1"/>
    <col min="8469" max="8470" width="4.28515625" style="185" customWidth="1"/>
    <col min="8471" max="8471" width="7" style="185" customWidth="1"/>
    <col min="8472" max="8472" width="4.5703125" style="185" customWidth="1"/>
    <col min="8473" max="8474" width="4.85546875" style="185" customWidth="1"/>
    <col min="8475" max="8704" width="9.140625" style="185"/>
    <col min="8705" max="8705" width="17.7109375" style="185" customWidth="1"/>
    <col min="8706" max="8706" width="2.5703125" style="185" customWidth="1"/>
    <col min="8707" max="8707" width="5" style="185" customWidth="1"/>
    <col min="8708" max="8708" width="7.140625" style="185" customWidth="1"/>
    <col min="8709" max="8709" width="6.7109375" style="185" customWidth="1"/>
    <col min="8710" max="8710" width="6.5703125" style="185" customWidth="1"/>
    <col min="8711" max="8711" width="8.28515625" style="185" customWidth="1"/>
    <col min="8712" max="8712" width="8.42578125" style="185" customWidth="1"/>
    <col min="8713" max="8713" width="5.42578125" style="185" customWidth="1"/>
    <col min="8714" max="8714" width="9.140625" style="185"/>
    <col min="8715" max="8716" width="4.5703125" style="185" customWidth="1"/>
    <col min="8717" max="8717" width="9.5703125" style="185" customWidth="1"/>
    <col min="8718" max="8718" width="7" style="185" customWidth="1"/>
    <col min="8719" max="8719" width="8.42578125" style="185" customWidth="1"/>
    <col min="8720" max="8720" width="4.42578125" style="185" customWidth="1"/>
    <col min="8721" max="8721" width="4.5703125" style="185" customWidth="1"/>
    <col min="8722" max="8722" width="4.42578125" style="185" customWidth="1"/>
    <col min="8723" max="8723" width="8.85546875" style="185" customWidth="1"/>
    <col min="8724" max="8724" width="4.7109375" style="185" customWidth="1"/>
    <col min="8725" max="8726" width="4.28515625" style="185" customWidth="1"/>
    <col min="8727" max="8727" width="7" style="185" customWidth="1"/>
    <col min="8728" max="8728" width="4.5703125" style="185" customWidth="1"/>
    <col min="8729" max="8730" width="4.85546875" style="185" customWidth="1"/>
    <col min="8731" max="8960" width="9.140625" style="185"/>
    <col min="8961" max="8961" width="17.7109375" style="185" customWidth="1"/>
    <col min="8962" max="8962" width="2.5703125" style="185" customWidth="1"/>
    <col min="8963" max="8963" width="5" style="185" customWidth="1"/>
    <col min="8964" max="8964" width="7.140625" style="185" customWidth="1"/>
    <col min="8965" max="8965" width="6.7109375" style="185" customWidth="1"/>
    <col min="8966" max="8966" width="6.5703125" style="185" customWidth="1"/>
    <col min="8967" max="8967" width="8.28515625" style="185" customWidth="1"/>
    <col min="8968" max="8968" width="8.42578125" style="185" customWidth="1"/>
    <col min="8969" max="8969" width="5.42578125" style="185" customWidth="1"/>
    <col min="8970" max="8970" width="9.140625" style="185"/>
    <col min="8971" max="8972" width="4.5703125" style="185" customWidth="1"/>
    <col min="8973" max="8973" width="9.5703125" style="185" customWidth="1"/>
    <col min="8974" max="8974" width="7" style="185" customWidth="1"/>
    <col min="8975" max="8975" width="8.42578125" style="185" customWidth="1"/>
    <col min="8976" max="8976" width="4.42578125" style="185" customWidth="1"/>
    <col min="8977" max="8977" width="4.5703125" style="185" customWidth="1"/>
    <col min="8978" max="8978" width="4.42578125" style="185" customWidth="1"/>
    <col min="8979" max="8979" width="8.85546875" style="185" customWidth="1"/>
    <col min="8980" max="8980" width="4.7109375" style="185" customWidth="1"/>
    <col min="8981" max="8982" width="4.28515625" style="185" customWidth="1"/>
    <col min="8983" max="8983" width="7" style="185" customWidth="1"/>
    <col min="8984" max="8984" width="4.5703125" style="185" customWidth="1"/>
    <col min="8985" max="8986" width="4.85546875" style="185" customWidth="1"/>
    <col min="8987" max="9216" width="9.140625" style="185"/>
    <col min="9217" max="9217" width="17.7109375" style="185" customWidth="1"/>
    <col min="9218" max="9218" width="2.5703125" style="185" customWidth="1"/>
    <col min="9219" max="9219" width="5" style="185" customWidth="1"/>
    <col min="9220" max="9220" width="7.140625" style="185" customWidth="1"/>
    <col min="9221" max="9221" width="6.7109375" style="185" customWidth="1"/>
    <col min="9222" max="9222" width="6.5703125" style="185" customWidth="1"/>
    <col min="9223" max="9223" width="8.28515625" style="185" customWidth="1"/>
    <col min="9224" max="9224" width="8.42578125" style="185" customWidth="1"/>
    <col min="9225" max="9225" width="5.42578125" style="185" customWidth="1"/>
    <col min="9226" max="9226" width="9.140625" style="185"/>
    <col min="9227" max="9228" width="4.5703125" style="185" customWidth="1"/>
    <col min="9229" max="9229" width="9.5703125" style="185" customWidth="1"/>
    <col min="9230" max="9230" width="7" style="185" customWidth="1"/>
    <col min="9231" max="9231" width="8.42578125" style="185" customWidth="1"/>
    <col min="9232" max="9232" width="4.42578125" style="185" customWidth="1"/>
    <col min="9233" max="9233" width="4.5703125" style="185" customWidth="1"/>
    <col min="9234" max="9234" width="4.42578125" style="185" customWidth="1"/>
    <col min="9235" max="9235" width="8.85546875" style="185" customWidth="1"/>
    <col min="9236" max="9236" width="4.7109375" style="185" customWidth="1"/>
    <col min="9237" max="9238" width="4.28515625" style="185" customWidth="1"/>
    <col min="9239" max="9239" width="7" style="185" customWidth="1"/>
    <col min="9240" max="9240" width="4.5703125" style="185" customWidth="1"/>
    <col min="9241" max="9242" width="4.85546875" style="185" customWidth="1"/>
    <col min="9243" max="9472" width="9.140625" style="185"/>
    <col min="9473" max="9473" width="17.7109375" style="185" customWidth="1"/>
    <col min="9474" max="9474" width="2.5703125" style="185" customWidth="1"/>
    <col min="9475" max="9475" width="5" style="185" customWidth="1"/>
    <col min="9476" max="9476" width="7.140625" style="185" customWidth="1"/>
    <col min="9477" max="9477" width="6.7109375" style="185" customWidth="1"/>
    <col min="9478" max="9478" width="6.5703125" style="185" customWidth="1"/>
    <col min="9479" max="9479" width="8.28515625" style="185" customWidth="1"/>
    <col min="9480" max="9480" width="8.42578125" style="185" customWidth="1"/>
    <col min="9481" max="9481" width="5.42578125" style="185" customWidth="1"/>
    <col min="9482" max="9482" width="9.140625" style="185"/>
    <col min="9483" max="9484" width="4.5703125" style="185" customWidth="1"/>
    <col min="9485" max="9485" width="9.5703125" style="185" customWidth="1"/>
    <col min="9486" max="9486" width="7" style="185" customWidth="1"/>
    <col min="9487" max="9487" width="8.42578125" style="185" customWidth="1"/>
    <col min="9488" max="9488" width="4.42578125" style="185" customWidth="1"/>
    <col min="9489" max="9489" width="4.5703125" style="185" customWidth="1"/>
    <col min="9490" max="9490" width="4.42578125" style="185" customWidth="1"/>
    <col min="9491" max="9491" width="8.85546875" style="185" customWidth="1"/>
    <col min="9492" max="9492" width="4.7109375" style="185" customWidth="1"/>
    <col min="9493" max="9494" width="4.28515625" style="185" customWidth="1"/>
    <col min="9495" max="9495" width="7" style="185" customWidth="1"/>
    <col min="9496" max="9496" width="4.5703125" style="185" customWidth="1"/>
    <col min="9497" max="9498" width="4.85546875" style="185" customWidth="1"/>
    <col min="9499" max="9728" width="9.140625" style="185"/>
    <col min="9729" max="9729" width="17.7109375" style="185" customWidth="1"/>
    <col min="9730" max="9730" width="2.5703125" style="185" customWidth="1"/>
    <col min="9731" max="9731" width="5" style="185" customWidth="1"/>
    <col min="9732" max="9732" width="7.140625" style="185" customWidth="1"/>
    <col min="9733" max="9733" width="6.7109375" style="185" customWidth="1"/>
    <col min="9734" max="9734" width="6.5703125" style="185" customWidth="1"/>
    <col min="9735" max="9735" width="8.28515625" style="185" customWidth="1"/>
    <col min="9736" max="9736" width="8.42578125" style="185" customWidth="1"/>
    <col min="9737" max="9737" width="5.42578125" style="185" customWidth="1"/>
    <col min="9738" max="9738" width="9.140625" style="185"/>
    <col min="9739" max="9740" width="4.5703125" style="185" customWidth="1"/>
    <col min="9741" max="9741" width="9.5703125" style="185" customWidth="1"/>
    <col min="9742" max="9742" width="7" style="185" customWidth="1"/>
    <col min="9743" max="9743" width="8.42578125" style="185" customWidth="1"/>
    <col min="9744" max="9744" width="4.42578125" style="185" customWidth="1"/>
    <col min="9745" max="9745" width="4.5703125" style="185" customWidth="1"/>
    <col min="9746" max="9746" width="4.42578125" style="185" customWidth="1"/>
    <col min="9747" max="9747" width="8.85546875" style="185" customWidth="1"/>
    <col min="9748" max="9748" width="4.7109375" style="185" customWidth="1"/>
    <col min="9749" max="9750" width="4.28515625" style="185" customWidth="1"/>
    <col min="9751" max="9751" width="7" style="185" customWidth="1"/>
    <col min="9752" max="9752" width="4.5703125" style="185" customWidth="1"/>
    <col min="9753" max="9754" width="4.85546875" style="185" customWidth="1"/>
    <col min="9755" max="9984" width="9.140625" style="185"/>
    <col min="9985" max="9985" width="17.7109375" style="185" customWidth="1"/>
    <col min="9986" max="9986" width="2.5703125" style="185" customWidth="1"/>
    <col min="9987" max="9987" width="5" style="185" customWidth="1"/>
    <col min="9988" max="9988" width="7.140625" style="185" customWidth="1"/>
    <col min="9989" max="9989" width="6.7109375" style="185" customWidth="1"/>
    <col min="9990" max="9990" width="6.5703125" style="185" customWidth="1"/>
    <col min="9991" max="9991" width="8.28515625" style="185" customWidth="1"/>
    <col min="9992" max="9992" width="8.42578125" style="185" customWidth="1"/>
    <col min="9993" max="9993" width="5.42578125" style="185" customWidth="1"/>
    <col min="9994" max="9994" width="9.140625" style="185"/>
    <col min="9995" max="9996" width="4.5703125" style="185" customWidth="1"/>
    <col min="9997" max="9997" width="9.5703125" style="185" customWidth="1"/>
    <col min="9998" max="9998" width="7" style="185" customWidth="1"/>
    <col min="9999" max="9999" width="8.42578125" style="185" customWidth="1"/>
    <col min="10000" max="10000" width="4.42578125" style="185" customWidth="1"/>
    <col min="10001" max="10001" width="4.5703125" style="185" customWidth="1"/>
    <col min="10002" max="10002" width="4.42578125" style="185" customWidth="1"/>
    <col min="10003" max="10003" width="8.85546875" style="185" customWidth="1"/>
    <col min="10004" max="10004" width="4.7109375" style="185" customWidth="1"/>
    <col min="10005" max="10006" width="4.28515625" style="185" customWidth="1"/>
    <col min="10007" max="10007" width="7" style="185" customWidth="1"/>
    <col min="10008" max="10008" width="4.5703125" style="185" customWidth="1"/>
    <col min="10009" max="10010" width="4.85546875" style="185" customWidth="1"/>
    <col min="10011" max="10240" width="9.140625" style="185"/>
    <col min="10241" max="10241" width="17.7109375" style="185" customWidth="1"/>
    <col min="10242" max="10242" width="2.5703125" style="185" customWidth="1"/>
    <col min="10243" max="10243" width="5" style="185" customWidth="1"/>
    <col min="10244" max="10244" width="7.140625" style="185" customWidth="1"/>
    <col min="10245" max="10245" width="6.7109375" style="185" customWidth="1"/>
    <col min="10246" max="10246" width="6.5703125" style="185" customWidth="1"/>
    <col min="10247" max="10247" width="8.28515625" style="185" customWidth="1"/>
    <col min="10248" max="10248" width="8.42578125" style="185" customWidth="1"/>
    <col min="10249" max="10249" width="5.42578125" style="185" customWidth="1"/>
    <col min="10250" max="10250" width="9.140625" style="185"/>
    <col min="10251" max="10252" width="4.5703125" style="185" customWidth="1"/>
    <col min="10253" max="10253" width="9.5703125" style="185" customWidth="1"/>
    <col min="10254" max="10254" width="7" style="185" customWidth="1"/>
    <col min="10255" max="10255" width="8.42578125" style="185" customWidth="1"/>
    <col min="10256" max="10256" width="4.42578125" style="185" customWidth="1"/>
    <col min="10257" max="10257" width="4.5703125" style="185" customWidth="1"/>
    <col min="10258" max="10258" width="4.42578125" style="185" customWidth="1"/>
    <col min="10259" max="10259" width="8.85546875" style="185" customWidth="1"/>
    <col min="10260" max="10260" width="4.7109375" style="185" customWidth="1"/>
    <col min="10261" max="10262" width="4.28515625" style="185" customWidth="1"/>
    <col min="10263" max="10263" width="7" style="185" customWidth="1"/>
    <col min="10264" max="10264" width="4.5703125" style="185" customWidth="1"/>
    <col min="10265" max="10266" width="4.85546875" style="185" customWidth="1"/>
    <col min="10267" max="10496" width="9.140625" style="185"/>
    <col min="10497" max="10497" width="17.7109375" style="185" customWidth="1"/>
    <col min="10498" max="10498" width="2.5703125" style="185" customWidth="1"/>
    <col min="10499" max="10499" width="5" style="185" customWidth="1"/>
    <col min="10500" max="10500" width="7.140625" style="185" customWidth="1"/>
    <col min="10501" max="10501" width="6.7109375" style="185" customWidth="1"/>
    <col min="10502" max="10502" width="6.5703125" style="185" customWidth="1"/>
    <col min="10503" max="10503" width="8.28515625" style="185" customWidth="1"/>
    <col min="10504" max="10504" width="8.42578125" style="185" customWidth="1"/>
    <col min="10505" max="10505" width="5.42578125" style="185" customWidth="1"/>
    <col min="10506" max="10506" width="9.140625" style="185"/>
    <col min="10507" max="10508" width="4.5703125" style="185" customWidth="1"/>
    <col min="10509" max="10509" width="9.5703125" style="185" customWidth="1"/>
    <col min="10510" max="10510" width="7" style="185" customWidth="1"/>
    <col min="10511" max="10511" width="8.42578125" style="185" customWidth="1"/>
    <col min="10512" max="10512" width="4.42578125" style="185" customWidth="1"/>
    <col min="10513" max="10513" width="4.5703125" style="185" customWidth="1"/>
    <col min="10514" max="10514" width="4.42578125" style="185" customWidth="1"/>
    <col min="10515" max="10515" width="8.85546875" style="185" customWidth="1"/>
    <col min="10516" max="10516" width="4.7109375" style="185" customWidth="1"/>
    <col min="10517" max="10518" width="4.28515625" style="185" customWidth="1"/>
    <col min="10519" max="10519" width="7" style="185" customWidth="1"/>
    <col min="10520" max="10520" width="4.5703125" style="185" customWidth="1"/>
    <col min="10521" max="10522" width="4.85546875" style="185" customWidth="1"/>
    <col min="10523" max="10752" width="9.140625" style="185"/>
    <col min="10753" max="10753" width="17.7109375" style="185" customWidth="1"/>
    <col min="10754" max="10754" width="2.5703125" style="185" customWidth="1"/>
    <col min="10755" max="10755" width="5" style="185" customWidth="1"/>
    <col min="10756" max="10756" width="7.140625" style="185" customWidth="1"/>
    <col min="10757" max="10757" width="6.7109375" style="185" customWidth="1"/>
    <col min="10758" max="10758" width="6.5703125" style="185" customWidth="1"/>
    <col min="10759" max="10759" width="8.28515625" style="185" customWidth="1"/>
    <col min="10760" max="10760" width="8.42578125" style="185" customWidth="1"/>
    <col min="10761" max="10761" width="5.42578125" style="185" customWidth="1"/>
    <col min="10762" max="10762" width="9.140625" style="185"/>
    <col min="10763" max="10764" width="4.5703125" style="185" customWidth="1"/>
    <col min="10765" max="10765" width="9.5703125" style="185" customWidth="1"/>
    <col min="10766" max="10766" width="7" style="185" customWidth="1"/>
    <col min="10767" max="10767" width="8.42578125" style="185" customWidth="1"/>
    <col min="10768" max="10768" width="4.42578125" style="185" customWidth="1"/>
    <col min="10769" max="10769" width="4.5703125" style="185" customWidth="1"/>
    <col min="10770" max="10770" width="4.42578125" style="185" customWidth="1"/>
    <col min="10771" max="10771" width="8.85546875" style="185" customWidth="1"/>
    <col min="10772" max="10772" width="4.7109375" style="185" customWidth="1"/>
    <col min="10773" max="10774" width="4.28515625" style="185" customWidth="1"/>
    <col min="10775" max="10775" width="7" style="185" customWidth="1"/>
    <col min="10776" max="10776" width="4.5703125" style="185" customWidth="1"/>
    <col min="10777" max="10778" width="4.85546875" style="185" customWidth="1"/>
    <col min="10779" max="11008" width="9.140625" style="185"/>
    <col min="11009" max="11009" width="17.7109375" style="185" customWidth="1"/>
    <col min="11010" max="11010" width="2.5703125" style="185" customWidth="1"/>
    <col min="11011" max="11011" width="5" style="185" customWidth="1"/>
    <col min="11012" max="11012" width="7.140625" style="185" customWidth="1"/>
    <col min="11013" max="11013" width="6.7109375" style="185" customWidth="1"/>
    <col min="11014" max="11014" width="6.5703125" style="185" customWidth="1"/>
    <col min="11015" max="11015" width="8.28515625" style="185" customWidth="1"/>
    <col min="11016" max="11016" width="8.42578125" style="185" customWidth="1"/>
    <col min="11017" max="11017" width="5.42578125" style="185" customWidth="1"/>
    <col min="11018" max="11018" width="9.140625" style="185"/>
    <col min="11019" max="11020" width="4.5703125" style="185" customWidth="1"/>
    <col min="11021" max="11021" width="9.5703125" style="185" customWidth="1"/>
    <col min="11022" max="11022" width="7" style="185" customWidth="1"/>
    <col min="11023" max="11023" width="8.42578125" style="185" customWidth="1"/>
    <col min="11024" max="11024" width="4.42578125" style="185" customWidth="1"/>
    <col min="11025" max="11025" width="4.5703125" style="185" customWidth="1"/>
    <col min="11026" max="11026" width="4.42578125" style="185" customWidth="1"/>
    <col min="11027" max="11027" width="8.85546875" style="185" customWidth="1"/>
    <col min="11028" max="11028" width="4.7109375" style="185" customWidth="1"/>
    <col min="11029" max="11030" width="4.28515625" style="185" customWidth="1"/>
    <col min="11031" max="11031" width="7" style="185" customWidth="1"/>
    <col min="11032" max="11032" width="4.5703125" style="185" customWidth="1"/>
    <col min="11033" max="11034" width="4.85546875" style="185" customWidth="1"/>
    <col min="11035" max="11264" width="9.140625" style="185"/>
    <col min="11265" max="11265" width="17.7109375" style="185" customWidth="1"/>
    <col min="11266" max="11266" width="2.5703125" style="185" customWidth="1"/>
    <col min="11267" max="11267" width="5" style="185" customWidth="1"/>
    <col min="11268" max="11268" width="7.140625" style="185" customWidth="1"/>
    <col min="11269" max="11269" width="6.7109375" style="185" customWidth="1"/>
    <col min="11270" max="11270" width="6.5703125" style="185" customWidth="1"/>
    <col min="11271" max="11271" width="8.28515625" style="185" customWidth="1"/>
    <col min="11272" max="11272" width="8.42578125" style="185" customWidth="1"/>
    <col min="11273" max="11273" width="5.42578125" style="185" customWidth="1"/>
    <col min="11274" max="11274" width="9.140625" style="185"/>
    <col min="11275" max="11276" width="4.5703125" style="185" customWidth="1"/>
    <col min="11277" max="11277" width="9.5703125" style="185" customWidth="1"/>
    <col min="11278" max="11278" width="7" style="185" customWidth="1"/>
    <col min="11279" max="11279" width="8.42578125" style="185" customWidth="1"/>
    <col min="11280" max="11280" width="4.42578125" style="185" customWidth="1"/>
    <col min="11281" max="11281" width="4.5703125" style="185" customWidth="1"/>
    <col min="11282" max="11282" width="4.42578125" style="185" customWidth="1"/>
    <col min="11283" max="11283" width="8.85546875" style="185" customWidth="1"/>
    <col min="11284" max="11284" width="4.7109375" style="185" customWidth="1"/>
    <col min="11285" max="11286" width="4.28515625" style="185" customWidth="1"/>
    <col min="11287" max="11287" width="7" style="185" customWidth="1"/>
    <col min="11288" max="11288" width="4.5703125" style="185" customWidth="1"/>
    <col min="11289" max="11290" width="4.85546875" style="185" customWidth="1"/>
    <col min="11291" max="11520" width="9.140625" style="185"/>
    <col min="11521" max="11521" width="17.7109375" style="185" customWidth="1"/>
    <col min="11522" max="11522" width="2.5703125" style="185" customWidth="1"/>
    <col min="11523" max="11523" width="5" style="185" customWidth="1"/>
    <col min="11524" max="11524" width="7.140625" style="185" customWidth="1"/>
    <col min="11525" max="11525" width="6.7109375" style="185" customWidth="1"/>
    <col min="11526" max="11526" width="6.5703125" style="185" customWidth="1"/>
    <col min="11527" max="11527" width="8.28515625" style="185" customWidth="1"/>
    <col min="11528" max="11528" width="8.42578125" style="185" customWidth="1"/>
    <col min="11529" max="11529" width="5.42578125" style="185" customWidth="1"/>
    <col min="11530" max="11530" width="9.140625" style="185"/>
    <col min="11531" max="11532" width="4.5703125" style="185" customWidth="1"/>
    <col min="11533" max="11533" width="9.5703125" style="185" customWidth="1"/>
    <col min="11534" max="11534" width="7" style="185" customWidth="1"/>
    <col min="11535" max="11535" width="8.42578125" style="185" customWidth="1"/>
    <col min="11536" max="11536" width="4.42578125" style="185" customWidth="1"/>
    <col min="11537" max="11537" width="4.5703125" style="185" customWidth="1"/>
    <col min="11538" max="11538" width="4.42578125" style="185" customWidth="1"/>
    <col min="11539" max="11539" width="8.85546875" style="185" customWidth="1"/>
    <col min="11540" max="11540" width="4.7109375" style="185" customWidth="1"/>
    <col min="11541" max="11542" width="4.28515625" style="185" customWidth="1"/>
    <col min="11543" max="11543" width="7" style="185" customWidth="1"/>
    <col min="11544" max="11544" width="4.5703125" style="185" customWidth="1"/>
    <col min="11545" max="11546" width="4.85546875" style="185" customWidth="1"/>
    <col min="11547" max="11776" width="9.140625" style="185"/>
    <col min="11777" max="11777" width="17.7109375" style="185" customWidth="1"/>
    <col min="11778" max="11778" width="2.5703125" style="185" customWidth="1"/>
    <col min="11779" max="11779" width="5" style="185" customWidth="1"/>
    <col min="11780" max="11780" width="7.140625" style="185" customWidth="1"/>
    <col min="11781" max="11781" width="6.7109375" style="185" customWidth="1"/>
    <col min="11782" max="11782" width="6.5703125" style="185" customWidth="1"/>
    <col min="11783" max="11783" width="8.28515625" style="185" customWidth="1"/>
    <col min="11784" max="11784" width="8.42578125" style="185" customWidth="1"/>
    <col min="11785" max="11785" width="5.42578125" style="185" customWidth="1"/>
    <col min="11786" max="11786" width="9.140625" style="185"/>
    <col min="11787" max="11788" width="4.5703125" style="185" customWidth="1"/>
    <col min="11789" max="11789" width="9.5703125" style="185" customWidth="1"/>
    <col min="11790" max="11790" width="7" style="185" customWidth="1"/>
    <col min="11791" max="11791" width="8.42578125" style="185" customWidth="1"/>
    <col min="11792" max="11792" width="4.42578125" style="185" customWidth="1"/>
    <col min="11793" max="11793" width="4.5703125" style="185" customWidth="1"/>
    <col min="11794" max="11794" width="4.42578125" style="185" customWidth="1"/>
    <col min="11795" max="11795" width="8.85546875" style="185" customWidth="1"/>
    <col min="11796" max="11796" width="4.7109375" style="185" customWidth="1"/>
    <col min="11797" max="11798" width="4.28515625" style="185" customWidth="1"/>
    <col min="11799" max="11799" width="7" style="185" customWidth="1"/>
    <col min="11800" max="11800" width="4.5703125" style="185" customWidth="1"/>
    <col min="11801" max="11802" width="4.85546875" style="185" customWidth="1"/>
    <col min="11803" max="12032" width="9.140625" style="185"/>
    <col min="12033" max="12033" width="17.7109375" style="185" customWidth="1"/>
    <col min="12034" max="12034" width="2.5703125" style="185" customWidth="1"/>
    <col min="12035" max="12035" width="5" style="185" customWidth="1"/>
    <col min="12036" max="12036" width="7.140625" style="185" customWidth="1"/>
    <col min="12037" max="12037" width="6.7109375" style="185" customWidth="1"/>
    <col min="12038" max="12038" width="6.5703125" style="185" customWidth="1"/>
    <col min="12039" max="12039" width="8.28515625" style="185" customWidth="1"/>
    <col min="12040" max="12040" width="8.42578125" style="185" customWidth="1"/>
    <col min="12041" max="12041" width="5.42578125" style="185" customWidth="1"/>
    <col min="12042" max="12042" width="9.140625" style="185"/>
    <col min="12043" max="12044" width="4.5703125" style="185" customWidth="1"/>
    <col min="12045" max="12045" width="9.5703125" style="185" customWidth="1"/>
    <col min="12046" max="12046" width="7" style="185" customWidth="1"/>
    <col min="12047" max="12047" width="8.42578125" style="185" customWidth="1"/>
    <col min="12048" max="12048" width="4.42578125" style="185" customWidth="1"/>
    <col min="12049" max="12049" width="4.5703125" style="185" customWidth="1"/>
    <col min="12050" max="12050" width="4.42578125" style="185" customWidth="1"/>
    <col min="12051" max="12051" width="8.85546875" style="185" customWidth="1"/>
    <col min="12052" max="12052" width="4.7109375" style="185" customWidth="1"/>
    <col min="12053" max="12054" width="4.28515625" style="185" customWidth="1"/>
    <col min="12055" max="12055" width="7" style="185" customWidth="1"/>
    <col min="12056" max="12056" width="4.5703125" style="185" customWidth="1"/>
    <col min="12057" max="12058" width="4.85546875" style="185" customWidth="1"/>
    <col min="12059" max="12288" width="9.140625" style="185"/>
    <col min="12289" max="12289" width="17.7109375" style="185" customWidth="1"/>
    <col min="12290" max="12290" width="2.5703125" style="185" customWidth="1"/>
    <col min="12291" max="12291" width="5" style="185" customWidth="1"/>
    <col min="12292" max="12292" width="7.140625" style="185" customWidth="1"/>
    <col min="12293" max="12293" width="6.7109375" style="185" customWidth="1"/>
    <col min="12294" max="12294" width="6.5703125" style="185" customWidth="1"/>
    <col min="12295" max="12295" width="8.28515625" style="185" customWidth="1"/>
    <col min="12296" max="12296" width="8.42578125" style="185" customWidth="1"/>
    <col min="12297" max="12297" width="5.42578125" style="185" customWidth="1"/>
    <col min="12298" max="12298" width="9.140625" style="185"/>
    <col min="12299" max="12300" width="4.5703125" style="185" customWidth="1"/>
    <col min="12301" max="12301" width="9.5703125" style="185" customWidth="1"/>
    <col min="12302" max="12302" width="7" style="185" customWidth="1"/>
    <col min="12303" max="12303" width="8.42578125" style="185" customWidth="1"/>
    <col min="12304" max="12304" width="4.42578125" style="185" customWidth="1"/>
    <col min="12305" max="12305" width="4.5703125" style="185" customWidth="1"/>
    <col min="12306" max="12306" width="4.42578125" style="185" customWidth="1"/>
    <col min="12307" max="12307" width="8.85546875" style="185" customWidth="1"/>
    <col min="12308" max="12308" width="4.7109375" style="185" customWidth="1"/>
    <col min="12309" max="12310" width="4.28515625" style="185" customWidth="1"/>
    <col min="12311" max="12311" width="7" style="185" customWidth="1"/>
    <col min="12312" max="12312" width="4.5703125" style="185" customWidth="1"/>
    <col min="12313" max="12314" width="4.85546875" style="185" customWidth="1"/>
    <col min="12315" max="12544" width="9.140625" style="185"/>
    <col min="12545" max="12545" width="17.7109375" style="185" customWidth="1"/>
    <col min="12546" max="12546" width="2.5703125" style="185" customWidth="1"/>
    <col min="12547" max="12547" width="5" style="185" customWidth="1"/>
    <col min="12548" max="12548" width="7.140625" style="185" customWidth="1"/>
    <col min="12549" max="12549" width="6.7109375" style="185" customWidth="1"/>
    <col min="12550" max="12550" width="6.5703125" style="185" customWidth="1"/>
    <col min="12551" max="12551" width="8.28515625" style="185" customWidth="1"/>
    <col min="12552" max="12552" width="8.42578125" style="185" customWidth="1"/>
    <col min="12553" max="12553" width="5.42578125" style="185" customWidth="1"/>
    <col min="12554" max="12554" width="9.140625" style="185"/>
    <col min="12555" max="12556" width="4.5703125" style="185" customWidth="1"/>
    <col min="12557" max="12557" width="9.5703125" style="185" customWidth="1"/>
    <col min="12558" max="12558" width="7" style="185" customWidth="1"/>
    <col min="12559" max="12559" width="8.42578125" style="185" customWidth="1"/>
    <col min="12560" max="12560" width="4.42578125" style="185" customWidth="1"/>
    <col min="12561" max="12561" width="4.5703125" style="185" customWidth="1"/>
    <col min="12562" max="12562" width="4.42578125" style="185" customWidth="1"/>
    <col min="12563" max="12563" width="8.85546875" style="185" customWidth="1"/>
    <col min="12564" max="12564" width="4.7109375" style="185" customWidth="1"/>
    <col min="12565" max="12566" width="4.28515625" style="185" customWidth="1"/>
    <col min="12567" max="12567" width="7" style="185" customWidth="1"/>
    <col min="12568" max="12568" width="4.5703125" style="185" customWidth="1"/>
    <col min="12569" max="12570" width="4.85546875" style="185" customWidth="1"/>
    <col min="12571" max="12800" width="9.140625" style="185"/>
    <col min="12801" max="12801" width="17.7109375" style="185" customWidth="1"/>
    <col min="12802" max="12802" width="2.5703125" style="185" customWidth="1"/>
    <col min="12803" max="12803" width="5" style="185" customWidth="1"/>
    <col min="12804" max="12804" width="7.140625" style="185" customWidth="1"/>
    <col min="12805" max="12805" width="6.7109375" style="185" customWidth="1"/>
    <col min="12806" max="12806" width="6.5703125" style="185" customWidth="1"/>
    <col min="12807" max="12807" width="8.28515625" style="185" customWidth="1"/>
    <col min="12808" max="12808" width="8.42578125" style="185" customWidth="1"/>
    <col min="12809" max="12809" width="5.42578125" style="185" customWidth="1"/>
    <col min="12810" max="12810" width="9.140625" style="185"/>
    <col min="12811" max="12812" width="4.5703125" style="185" customWidth="1"/>
    <col min="12813" max="12813" width="9.5703125" style="185" customWidth="1"/>
    <col min="12814" max="12814" width="7" style="185" customWidth="1"/>
    <col min="12815" max="12815" width="8.42578125" style="185" customWidth="1"/>
    <col min="12816" max="12816" width="4.42578125" style="185" customWidth="1"/>
    <col min="12817" max="12817" width="4.5703125" style="185" customWidth="1"/>
    <col min="12818" max="12818" width="4.42578125" style="185" customWidth="1"/>
    <col min="12819" max="12819" width="8.85546875" style="185" customWidth="1"/>
    <col min="12820" max="12820" width="4.7109375" style="185" customWidth="1"/>
    <col min="12821" max="12822" width="4.28515625" style="185" customWidth="1"/>
    <col min="12823" max="12823" width="7" style="185" customWidth="1"/>
    <col min="12824" max="12824" width="4.5703125" style="185" customWidth="1"/>
    <col min="12825" max="12826" width="4.85546875" style="185" customWidth="1"/>
    <col min="12827" max="13056" width="9.140625" style="185"/>
    <col min="13057" max="13057" width="17.7109375" style="185" customWidth="1"/>
    <col min="13058" max="13058" width="2.5703125" style="185" customWidth="1"/>
    <col min="13059" max="13059" width="5" style="185" customWidth="1"/>
    <col min="13060" max="13060" width="7.140625" style="185" customWidth="1"/>
    <col min="13061" max="13061" width="6.7109375" style="185" customWidth="1"/>
    <col min="13062" max="13062" width="6.5703125" style="185" customWidth="1"/>
    <col min="13063" max="13063" width="8.28515625" style="185" customWidth="1"/>
    <col min="13064" max="13064" width="8.42578125" style="185" customWidth="1"/>
    <col min="13065" max="13065" width="5.42578125" style="185" customWidth="1"/>
    <col min="13066" max="13066" width="9.140625" style="185"/>
    <col min="13067" max="13068" width="4.5703125" style="185" customWidth="1"/>
    <col min="13069" max="13069" width="9.5703125" style="185" customWidth="1"/>
    <col min="13070" max="13070" width="7" style="185" customWidth="1"/>
    <col min="13071" max="13071" width="8.42578125" style="185" customWidth="1"/>
    <col min="13072" max="13072" width="4.42578125" style="185" customWidth="1"/>
    <col min="13073" max="13073" width="4.5703125" style="185" customWidth="1"/>
    <col min="13074" max="13074" width="4.42578125" style="185" customWidth="1"/>
    <col min="13075" max="13075" width="8.85546875" style="185" customWidth="1"/>
    <col min="13076" max="13076" width="4.7109375" style="185" customWidth="1"/>
    <col min="13077" max="13078" width="4.28515625" style="185" customWidth="1"/>
    <col min="13079" max="13079" width="7" style="185" customWidth="1"/>
    <col min="13080" max="13080" width="4.5703125" style="185" customWidth="1"/>
    <col min="13081" max="13082" width="4.85546875" style="185" customWidth="1"/>
    <col min="13083" max="13312" width="9.140625" style="185"/>
    <col min="13313" max="13313" width="17.7109375" style="185" customWidth="1"/>
    <col min="13314" max="13314" width="2.5703125" style="185" customWidth="1"/>
    <col min="13315" max="13315" width="5" style="185" customWidth="1"/>
    <col min="13316" max="13316" width="7.140625" style="185" customWidth="1"/>
    <col min="13317" max="13317" width="6.7109375" style="185" customWidth="1"/>
    <col min="13318" max="13318" width="6.5703125" style="185" customWidth="1"/>
    <col min="13319" max="13319" width="8.28515625" style="185" customWidth="1"/>
    <col min="13320" max="13320" width="8.42578125" style="185" customWidth="1"/>
    <col min="13321" max="13321" width="5.42578125" style="185" customWidth="1"/>
    <col min="13322" max="13322" width="9.140625" style="185"/>
    <col min="13323" max="13324" width="4.5703125" style="185" customWidth="1"/>
    <col min="13325" max="13325" width="9.5703125" style="185" customWidth="1"/>
    <col min="13326" max="13326" width="7" style="185" customWidth="1"/>
    <col min="13327" max="13327" width="8.42578125" style="185" customWidth="1"/>
    <col min="13328" max="13328" width="4.42578125" style="185" customWidth="1"/>
    <col min="13329" max="13329" width="4.5703125" style="185" customWidth="1"/>
    <col min="13330" max="13330" width="4.42578125" style="185" customWidth="1"/>
    <col min="13331" max="13331" width="8.85546875" style="185" customWidth="1"/>
    <col min="13332" max="13332" width="4.7109375" style="185" customWidth="1"/>
    <col min="13333" max="13334" width="4.28515625" style="185" customWidth="1"/>
    <col min="13335" max="13335" width="7" style="185" customWidth="1"/>
    <col min="13336" max="13336" width="4.5703125" style="185" customWidth="1"/>
    <col min="13337" max="13338" width="4.85546875" style="185" customWidth="1"/>
    <col min="13339" max="13568" width="9.140625" style="185"/>
    <col min="13569" max="13569" width="17.7109375" style="185" customWidth="1"/>
    <col min="13570" max="13570" width="2.5703125" style="185" customWidth="1"/>
    <col min="13571" max="13571" width="5" style="185" customWidth="1"/>
    <col min="13572" max="13572" width="7.140625" style="185" customWidth="1"/>
    <col min="13573" max="13573" width="6.7109375" style="185" customWidth="1"/>
    <col min="13574" max="13574" width="6.5703125" style="185" customWidth="1"/>
    <col min="13575" max="13575" width="8.28515625" style="185" customWidth="1"/>
    <col min="13576" max="13576" width="8.42578125" style="185" customWidth="1"/>
    <col min="13577" max="13577" width="5.42578125" style="185" customWidth="1"/>
    <col min="13578" max="13578" width="9.140625" style="185"/>
    <col min="13579" max="13580" width="4.5703125" style="185" customWidth="1"/>
    <col min="13581" max="13581" width="9.5703125" style="185" customWidth="1"/>
    <col min="13582" max="13582" width="7" style="185" customWidth="1"/>
    <col min="13583" max="13583" width="8.42578125" style="185" customWidth="1"/>
    <col min="13584" max="13584" width="4.42578125" style="185" customWidth="1"/>
    <col min="13585" max="13585" width="4.5703125" style="185" customWidth="1"/>
    <col min="13586" max="13586" width="4.42578125" style="185" customWidth="1"/>
    <col min="13587" max="13587" width="8.85546875" style="185" customWidth="1"/>
    <col min="13588" max="13588" width="4.7109375" style="185" customWidth="1"/>
    <col min="13589" max="13590" width="4.28515625" style="185" customWidth="1"/>
    <col min="13591" max="13591" width="7" style="185" customWidth="1"/>
    <col min="13592" max="13592" width="4.5703125" style="185" customWidth="1"/>
    <col min="13593" max="13594" width="4.85546875" style="185" customWidth="1"/>
    <col min="13595" max="13824" width="9.140625" style="185"/>
    <col min="13825" max="13825" width="17.7109375" style="185" customWidth="1"/>
    <col min="13826" max="13826" width="2.5703125" style="185" customWidth="1"/>
    <col min="13827" max="13827" width="5" style="185" customWidth="1"/>
    <col min="13828" max="13828" width="7.140625" style="185" customWidth="1"/>
    <col min="13829" max="13829" width="6.7109375" style="185" customWidth="1"/>
    <col min="13830" max="13830" width="6.5703125" style="185" customWidth="1"/>
    <col min="13831" max="13831" width="8.28515625" style="185" customWidth="1"/>
    <col min="13832" max="13832" width="8.42578125" style="185" customWidth="1"/>
    <col min="13833" max="13833" width="5.42578125" style="185" customWidth="1"/>
    <col min="13834" max="13834" width="9.140625" style="185"/>
    <col min="13835" max="13836" width="4.5703125" style="185" customWidth="1"/>
    <col min="13837" max="13837" width="9.5703125" style="185" customWidth="1"/>
    <col min="13838" max="13838" width="7" style="185" customWidth="1"/>
    <col min="13839" max="13839" width="8.42578125" style="185" customWidth="1"/>
    <col min="13840" max="13840" width="4.42578125" style="185" customWidth="1"/>
    <col min="13841" max="13841" width="4.5703125" style="185" customWidth="1"/>
    <col min="13842" max="13842" width="4.42578125" style="185" customWidth="1"/>
    <col min="13843" max="13843" width="8.85546875" style="185" customWidth="1"/>
    <col min="13844" max="13844" width="4.7109375" style="185" customWidth="1"/>
    <col min="13845" max="13846" width="4.28515625" style="185" customWidth="1"/>
    <col min="13847" max="13847" width="7" style="185" customWidth="1"/>
    <col min="13848" max="13848" width="4.5703125" style="185" customWidth="1"/>
    <col min="13849" max="13850" width="4.85546875" style="185" customWidth="1"/>
    <col min="13851" max="14080" width="9.140625" style="185"/>
    <col min="14081" max="14081" width="17.7109375" style="185" customWidth="1"/>
    <col min="14082" max="14082" width="2.5703125" style="185" customWidth="1"/>
    <col min="14083" max="14083" width="5" style="185" customWidth="1"/>
    <col min="14084" max="14084" width="7.140625" style="185" customWidth="1"/>
    <col min="14085" max="14085" width="6.7109375" style="185" customWidth="1"/>
    <col min="14086" max="14086" width="6.5703125" style="185" customWidth="1"/>
    <col min="14087" max="14087" width="8.28515625" style="185" customWidth="1"/>
    <col min="14088" max="14088" width="8.42578125" style="185" customWidth="1"/>
    <col min="14089" max="14089" width="5.42578125" style="185" customWidth="1"/>
    <col min="14090" max="14090" width="9.140625" style="185"/>
    <col min="14091" max="14092" width="4.5703125" style="185" customWidth="1"/>
    <col min="14093" max="14093" width="9.5703125" style="185" customWidth="1"/>
    <col min="14094" max="14094" width="7" style="185" customWidth="1"/>
    <col min="14095" max="14095" width="8.42578125" style="185" customWidth="1"/>
    <col min="14096" max="14096" width="4.42578125" style="185" customWidth="1"/>
    <col min="14097" max="14097" width="4.5703125" style="185" customWidth="1"/>
    <col min="14098" max="14098" width="4.42578125" style="185" customWidth="1"/>
    <col min="14099" max="14099" width="8.85546875" style="185" customWidth="1"/>
    <col min="14100" max="14100" width="4.7109375" style="185" customWidth="1"/>
    <col min="14101" max="14102" width="4.28515625" style="185" customWidth="1"/>
    <col min="14103" max="14103" width="7" style="185" customWidth="1"/>
    <col min="14104" max="14104" width="4.5703125" style="185" customWidth="1"/>
    <col min="14105" max="14106" width="4.85546875" style="185" customWidth="1"/>
    <col min="14107" max="14336" width="9.140625" style="185"/>
    <col min="14337" max="14337" width="17.7109375" style="185" customWidth="1"/>
    <col min="14338" max="14338" width="2.5703125" style="185" customWidth="1"/>
    <col min="14339" max="14339" width="5" style="185" customWidth="1"/>
    <col min="14340" max="14340" width="7.140625" style="185" customWidth="1"/>
    <col min="14341" max="14341" width="6.7109375" style="185" customWidth="1"/>
    <col min="14342" max="14342" width="6.5703125" style="185" customWidth="1"/>
    <col min="14343" max="14343" width="8.28515625" style="185" customWidth="1"/>
    <col min="14344" max="14344" width="8.42578125" style="185" customWidth="1"/>
    <col min="14345" max="14345" width="5.42578125" style="185" customWidth="1"/>
    <col min="14346" max="14346" width="9.140625" style="185"/>
    <col min="14347" max="14348" width="4.5703125" style="185" customWidth="1"/>
    <col min="14349" max="14349" width="9.5703125" style="185" customWidth="1"/>
    <col min="14350" max="14350" width="7" style="185" customWidth="1"/>
    <col min="14351" max="14351" width="8.42578125" style="185" customWidth="1"/>
    <col min="14352" max="14352" width="4.42578125" style="185" customWidth="1"/>
    <col min="14353" max="14353" width="4.5703125" style="185" customWidth="1"/>
    <col min="14354" max="14354" width="4.42578125" style="185" customWidth="1"/>
    <col min="14355" max="14355" width="8.85546875" style="185" customWidth="1"/>
    <col min="14356" max="14356" width="4.7109375" style="185" customWidth="1"/>
    <col min="14357" max="14358" width="4.28515625" style="185" customWidth="1"/>
    <col min="14359" max="14359" width="7" style="185" customWidth="1"/>
    <col min="14360" max="14360" width="4.5703125" style="185" customWidth="1"/>
    <col min="14361" max="14362" width="4.85546875" style="185" customWidth="1"/>
    <col min="14363" max="14592" width="9.140625" style="185"/>
    <col min="14593" max="14593" width="17.7109375" style="185" customWidth="1"/>
    <col min="14594" max="14594" width="2.5703125" style="185" customWidth="1"/>
    <col min="14595" max="14595" width="5" style="185" customWidth="1"/>
    <col min="14596" max="14596" width="7.140625" style="185" customWidth="1"/>
    <col min="14597" max="14597" width="6.7109375" style="185" customWidth="1"/>
    <col min="14598" max="14598" width="6.5703125" style="185" customWidth="1"/>
    <col min="14599" max="14599" width="8.28515625" style="185" customWidth="1"/>
    <col min="14600" max="14600" width="8.42578125" style="185" customWidth="1"/>
    <col min="14601" max="14601" width="5.42578125" style="185" customWidth="1"/>
    <col min="14602" max="14602" width="9.140625" style="185"/>
    <col min="14603" max="14604" width="4.5703125" style="185" customWidth="1"/>
    <col min="14605" max="14605" width="9.5703125" style="185" customWidth="1"/>
    <col min="14606" max="14606" width="7" style="185" customWidth="1"/>
    <col min="14607" max="14607" width="8.42578125" style="185" customWidth="1"/>
    <col min="14608" max="14608" width="4.42578125" style="185" customWidth="1"/>
    <col min="14609" max="14609" width="4.5703125" style="185" customWidth="1"/>
    <col min="14610" max="14610" width="4.42578125" style="185" customWidth="1"/>
    <col min="14611" max="14611" width="8.85546875" style="185" customWidth="1"/>
    <col min="14612" max="14612" width="4.7109375" style="185" customWidth="1"/>
    <col min="14613" max="14614" width="4.28515625" style="185" customWidth="1"/>
    <col min="14615" max="14615" width="7" style="185" customWidth="1"/>
    <col min="14616" max="14616" width="4.5703125" style="185" customWidth="1"/>
    <col min="14617" max="14618" width="4.85546875" style="185" customWidth="1"/>
    <col min="14619" max="14848" width="9.140625" style="185"/>
    <col min="14849" max="14849" width="17.7109375" style="185" customWidth="1"/>
    <col min="14850" max="14850" width="2.5703125" style="185" customWidth="1"/>
    <col min="14851" max="14851" width="5" style="185" customWidth="1"/>
    <col min="14852" max="14852" width="7.140625" style="185" customWidth="1"/>
    <col min="14853" max="14853" width="6.7109375" style="185" customWidth="1"/>
    <col min="14854" max="14854" width="6.5703125" style="185" customWidth="1"/>
    <col min="14855" max="14855" width="8.28515625" style="185" customWidth="1"/>
    <col min="14856" max="14856" width="8.42578125" style="185" customWidth="1"/>
    <col min="14857" max="14857" width="5.42578125" style="185" customWidth="1"/>
    <col min="14858" max="14858" width="9.140625" style="185"/>
    <col min="14859" max="14860" width="4.5703125" style="185" customWidth="1"/>
    <col min="14861" max="14861" width="9.5703125" style="185" customWidth="1"/>
    <col min="14862" max="14862" width="7" style="185" customWidth="1"/>
    <col min="14863" max="14863" width="8.42578125" style="185" customWidth="1"/>
    <col min="14864" max="14864" width="4.42578125" style="185" customWidth="1"/>
    <col min="14865" max="14865" width="4.5703125" style="185" customWidth="1"/>
    <col min="14866" max="14866" width="4.42578125" style="185" customWidth="1"/>
    <col min="14867" max="14867" width="8.85546875" style="185" customWidth="1"/>
    <col min="14868" max="14868" width="4.7109375" style="185" customWidth="1"/>
    <col min="14869" max="14870" width="4.28515625" style="185" customWidth="1"/>
    <col min="14871" max="14871" width="7" style="185" customWidth="1"/>
    <col min="14872" max="14872" width="4.5703125" style="185" customWidth="1"/>
    <col min="14873" max="14874" width="4.85546875" style="185" customWidth="1"/>
    <col min="14875" max="15104" width="9.140625" style="185"/>
    <col min="15105" max="15105" width="17.7109375" style="185" customWidth="1"/>
    <col min="15106" max="15106" width="2.5703125" style="185" customWidth="1"/>
    <col min="15107" max="15107" width="5" style="185" customWidth="1"/>
    <col min="15108" max="15108" width="7.140625" style="185" customWidth="1"/>
    <col min="15109" max="15109" width="6.7109375" style="185" customWidth="1"/>
    <col min="15110" max="15110" width="6.5703125" style="185" customWidth="1"/>
    <col min="15111" max="15111" width="8.28515625" style="185" customWidth="1"/>
    <col min="15112" max="15112" width="8.42578125" style="185" customWidth="1"/>
    <col min="15113" max="15113" width="5.42578125" style="185" customWidth="1"/>
    <col min="15114" max="15114" width="9.140625" style="185"/>
    <col min="15115" max="15116" width="4.5703125" style="185" customWidth="1"/>
    <col min="15117" max="15117" width="9.5703125" style="185" customWidth="1"/>
    <col min="15118" max="15118" width="7" style="185" customWidth="1"/>
    <col min="15119" max="15119" width="8.42578125" style="185" customWidth="1"/>
    <col min="15120" max="15120" width="4.42578125" style="185" customWidth="1"/>
    <col min="15121" max="15121" width="4.5703125" style="185" customWidth="1"/>
    <col min="15122" max="15122" width="4.42578125" style="185" customWidth="1"/>
    <col min="15123" max="15123" width="8.85546875" style="185" customWidth="1"/>
    <col min="15124" max="15124" width="4.7109375" style="185" customWidth="1"/>
    <col min="15125" max="15126" width="4.28515625" style="185" customWidth="1"/>
    <col min="15127" max="15127" width="7" style="185" customWidth="1"/>
    <col min="15128" max="15128" width="4.5703125" style="185" customWidth="1"/>
    <col min="15129" max="15130" width="4.85546875" style="185" customWidth="1"/>
    <col min="15131" max="15360" width="9.140625" style="185"/>
    <col min="15361" max="15361" width="17.7109375" style="185" customWidth="1"/>
    <col min="15362" max="15362" width="2.5703125" style="185" customWidth="1"/>
    <col min="15363" max="15363" width="5" style="185" customWidth="1"/>
    <col min="15364" max="15364" width="7.140625" style="185" customWidth="1"/>
    <col min="15365" max="15365" width="6.7109375" style="185" customWidth="1"/>
    <col min="15366" max="15366" width="6.5703125" style="185" customWidth="1"/>
    <col min="15367" max="15367" width="8.28515625" style="185" customWidth="1"/>
    <col min="15368" max="15368" width="8.42578125" style="185" customWidth="1"/>
    <col min="15369" max="15369" width="5.42578125" style="185" customWidth="1"/>
    <col min="15370" max="15370" width="9.140625" style="185"/>
    <col min="15371" max="15372" width="4.5703125" style="185" customWidth="1"/>
    <col min="15373" max="15373" width="9.5703125" style="185" customWidth="1"/>
    <col min="15374" max="15374" width="7" style="185" customWidth="1"/>
    <col min="15375" max="15375" width="8.42578125" style="185" customWidth="1"/>
    <col min="15376" max="15376" width="4.42578125" style="185" customWidth="1"/>
    <col min="15377" max="15377" width="4.5703125" style="185" customWidth="1"/>
    <col min="15378" max="15378" width="4.42578125" style="185" customWidth="1"/>
    <col min="15379" max="15379" width="8.85546875" style="185" customWidth="1"/>
    <col min="15380" max="15380" width="4.7109375" style="185" customWidth="1"/>
    <col min="15381" max="15382" width="4.28515625" style="185" customWidth="1"/>
    <col min="15383" max="15383" width="7" style="185" customWidth="1"/>
    <col min="15384" max="15384" width="4.5703125" style="185" customWidth="1"/>
    <col min="15385" max="15386" width="4.85546875" style="185" customWidth="1"/>
    <col min="15387" max="15616" width="9.140625" style="185"/>
    <col min="15617" max="15617" width="17.7109375" style="185" customWidth="1"/>
    <col min="15618" max="15618" width="2.5703125" style="185" customWidth="1"/>
    <col min="15619" max="15619" width="5" style="185" customWidth="1"/>
    <col min="15620" max="15620" width="7.140625" style="185" customWidth="1"/>
    <col min="15621" max="15621" width="6.7109375" style="185" customWidth="1"/>
    <col min="15622" max="15622" width="6.5703125" style="185" customWidth="1"/>
    <col min="15623" max="15623" width="8.28515625" style="185" customWidth="1"/>
    <col min="15624" max="15624" width="8.42578125" style="185" customWidth="1"/>
    <col min="15625" max="15625" width="5.42578125" style="185" customWidth="1"/>
    <col min="15626" max="15626" width="9.140625" style="185"/>
    <col min="15627" max="15628" width="4.5703125" style="185" customWidth="1"/>
    <col min="15629" max="15629" width="9.5703125" style="185" customWidth="1"/>
    <col min="15630" max="15630" width="7" style="185" customWidth="1"/>
    <col min="15631" max="15631" width="8.42578125" style="185" customWidth="1"/>
    <col min="15632" max="15632" width="4.42578125" style="185" customWidth="1"/>
    <col min="15633" max="15633" width="4.5703125" style="185" customWidth="1"/>
    <col min="15634" max="15634" width="4.42578125" style="185" customWidth="1"/>
    <col min="15635" max="15635" width="8.85546875" style="185" customWidth="1"/>
    <col min="15636" max="15636" width="4.7109375" style="185" customWidth="1"/>
    <col min="15637" max="15638" width="4.28515625" style="185" customWidth="1"/>
    <col min="15639" max="15639" width="7" style="185" customWidth="1"/>
    <col min="15640" max="15640" width="4.5703125" style="185" customWidth="1"/>
    <col min="15641" max="15642" width="4.85546875" style="185" customWidth="1"/>
    <col min="15643" max="15872" width="9.140625" style="185"/>
    <col min="15873" max="15873" width="17.7109375" style="185" customWidth="1"/>
    <col min="15874" max="15874" width="2.5703125" style="185" customWidth="1"/>
    <col min="15875" max="15875" width="5" style="185" customWidth="1"/>
    <col min="15876" max="15876" width="7.140625" style="185" customWidth="1"/>
    <col min="15877" max="15877" width="6.7109375" style="185" customWidth="1"/>
    <col min="15878" max="15878" width="6.5703125" style="185" customWidth="1"/>
    <col min="15879" max="15879" width="8.28515625" style="185" customWidth="1"/>
    <col min="15880" max="15880" width="8.42578125" style="185" customWidth="1"/>
    <col min="15881" max="15881" width="5.42578125" style="185" customWidth="1"/>
    <col min="15882" max="15882" width="9.140625" style="185"/>
    <col min="15883" max="15884" width="4.5703125" style="185" customWidth="1"/>
    <col min="15885" max="15885" width="9.5703125" style="185" customWidth="1"/>
    <col min="15886" max="15886" width="7" style="185" customWidth="1"/>
    <col min="15887" max="15887" width="8.42578125" style="185" customWidth="1"/>
    <col min="15888" max="15888" width="4.42578125" style="185" customWidth="1"/>
    <col min="15889" max="15889" width="4.5703125" style="185" customWidth="1"/>
    <col min="15890" max="15890" width="4.42578125" style="185" customWidth="1"/>
    <col min="15891" max="15891" width="8.85546875" style="185" customWidth="1"/>
    <col min="15892" max="15892" width="4.7109375" style="185" customWidth="1"/>
    <col min="15893" max="15894" width="4.28515625" style="185" customWidth="1"/>
    <col min="15895" max="15895" width="7" style="185" customWidth="1"/>
    <col min="15896" max="15896" width="4.5703125" style="185" customWidth="1"/>
    <col min="15897" max="15898" width="4.85546875" style="185" customWidth="1"/>
    <col min="15899" max="16128" width="9.140625" style="185"/>
    <col min="16129" max="16129" width="17.7109375" style="185" customWidth="1"/>
    <col min="16130" max="16130" width="2.5703125" style="185" customWidth="1"/>
    <col min="16131" max="16131" width="5" style="185" customWidth="1"/>
    <col min="16132" max="16132" width="7.140625" style="185" customWidth="1"/>
    <col min="16133" max="16133" width="6.7109375" style="185" customWidth="1"/>
    <col min="16134" max="16134" width="6.5703125" style="185" customWidth="1"/>
    <col min="16135" max="16135" width="8.28515625" style="185" customWidth="1"/>
    <col min="16136" max="16136" width="8.42578125" style="185" customWidth="1"/>
    <col min="16137" max="16137" width="5.42578125" style="185" customWidth="1"/>
    <col min="16138" max="16138" width="9.140625" style="185"/>
    <col min="16139" max="16140" width="4.5703125" style="185" customWidth="1"/>
    <col min="16141" max="16141" width="9.5703125" style="185" customWidth="1"/>
    <col min="16142" max="16142" width="7" style="185" customWidth="1"/>
    <col min="16143" max="16143" width="8.42578125" style="185" customWidth="1"/>
    <col min="16144" max="16144" width="4.42578125" style="185" customWidth="1"/>
    <col min="16145" max="16145" width="4.5703125" style="185" customWidth="1"/>
    <col min="16146" max="16146" width="4.42578125" style="185" customWidth="1"/>
    <col min="16147" max="16147" width="8.85546875" style="185" customWidth="1"/>
    <col min="16148" max="16148" width="4.7109375" style="185" customWidth="1"/>
    <col min="16149" max="16150" width="4.28515625" style="185" customWidth="1"/>
    <col min="16151" max="16151" width="7" style="185" customWidth="1"/>
    <col min="16152" max="16152" width="4.5703125" style="185" customWidth="1"/>
    <col min="16153" max="16154" width="4.85546875" style="185" customWidth="1"/>
    <col min="16155" max="16384" width="9.140625" style="185"/>
  </cols>
  <sheetData>
    <row r="1" spans="1:26" x14ac:dyDescent="0.25">
      <c r="V1" s="312" t="s">
        <v>0</v>
      </c>
      <c r="W1" s="313"/>
      <c r="X1" s="313"/>
      <c r="Y1" s="313"/>
      <c r="Z1" s="313"/>
    </row>
    <row r="2" spans="1:26" s="114" customFormat="1" ht="18.75" customHeight="1" x14ac:dyDescent="0.25">
      <c r="A2" s="276" t="s">
        <v>202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465"/>
      <c r="M2" s="183" t="s">
        <v>201</v>
      </c>
      <c r="O2" s="1">
        <v>12</v>
      </c>
      <c r="P2" s="276" t="s">
        <v>188</v>
      </c>
      <c r="Q2" s="276"/>
      <c r="R2" s="276"/>
      <c r="S2" s="276"/>
      <c r="T2" s="276"/>
      <c r="U2" s="210"/>
      <c r="V2" s="211"/>
      <c r="W2" s="211"/>
      <c r="X2" s="466"/>
      <c r="Y2" s="466"/>
    </row>
    <row r="3" spans="1:26" ht="12.75" customHeight="1" thickBot="1" x14ac:dyDescent="0.3">
      <c r="A3" s="188"/>
      <c r="B3" s="189"/>
      <c r="C3" s="188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188"/>
      <c r="O3" s="188"/>
      <c r="P3" s="188"/>
      <c r="Q3" s="188"/>
      <c r="R3" s="188"/>
      <c r="S3" s="187"/>
      <c r="T3" s="187"/>
      <c r="U3" s="187"/>
      <c r="V3" s="187"/>
      <c r="W3" s="187"/>
    </row>
    <row r="4" spans="1:26" ht="12.75" customHeight="1" thickBot="1" x14ac:dyDescent="0.3">
      <c r="A4" s="278" t="s">
        <v>151</v>
      </c>
      <c r="B4" s="279"/>
      <c r="C4" s="284" t="s">
        <v>1</v>
      </c>
      <c r="D4" s="284" t="s">
        <v>2</v>
      </c>
      <c r="E4" s="288" t="s">
        <v>3</v>
      </c>
      <c r="F4" s="290" t="s">
        <v>4</v>
      </c>
      <c r="G4" s="292" t="s">
        <v>5</v>
      </c>
      <c r="H4" s="344" t="s">
        <v>6</v>
      </c>
      <c r="I4" s="310"/>
      <c r="J4" s="310"/>
      <c r="K4" s="310"/>
      <c r="L4" s="310"/>
      <c r="M4" s="345"/>
      <c r="N4" s="345"/>
      <c r="O4" s="307" t="s">
        <v>7</v>
      </c>
      <c r="P4" s="309" t="s">
        <v>8</v>
      </c>
      <c r="Q4" s="310"/>
      <c r="R4" s="310"/>
      <c r="S4" s="307" t="s">
        <v>9</v>
      </c>
      <c r="T4" s="309" t="s">
        <v>10</v>
      </c>
      <c r="U4" s="338"/>
      <c r="V4" s="339"/>
      <c r="W4" s="335" t="s">
        <v>11</v>
      </c>
      <c r="X4" s="314" t="s">
        <v>12</v>
      </c>
      <c r="Y4" s="315"/>
      <c r="Z4" s="316"/>
    </row>
    <row r="5" spans="1:26" ht="12.75" customHeight="1" thickBot="1" x14ac:dyDescent="0.3">
      <c r="A5" s="280"/>
      <c r="B5" s="281"/>
      <c r="C5" s="285"/>
      <c r="D5" s="287"/>
      <c r="E5" s="289"/>
      <c r="F5" s="291"/>
      <c r="G5" s="293"/>
      <c r="H5" s="295" t="s">
        <v>13</v>
      </c>
      <c r="I5" s="296"/>
      <c r="J5" s="296"/>
      <c r="K5" s="296"/>
      <c r="L5" s="297"/>
      <c r="M5" s="298" t="s">
        <v>14</v>
      </c>
      <c r="N5" s="298"/>
      <c r="O5" s="308"/>
      <c r="P5" s="311"/>
      <c r="Q5" s="311"/>
      <c r="R5" s="311"/>
      <c r="S5" s="337"/>
      <c r="T5" s="340"/>
      <c r="U5" s="340"/>
      <c r="V5" s="341"/>
      <c r="W5" s="336"/>
      <c r="X5" s="317"/>
      <c r="Y5" s="318"/>
      <c r="Z5" s="319"/>
    </row>
    <row r="6" spans="1:26" ht="24" customHeight="1" thickBot="1" x14ac:dyDescent="0.3">
      <c r="A6" s="280"/>
      <c r="B6" s="281"/>
      <c r="C6" s="285"/>
      <c r="D6" s="287"/>
      <c r="E6" s="289"/>
      <c r="F6" s="291"/>
      <c r="G6" s="293"/>
      <c r="H6" s="299" t="s">
        <v>15</v>
      </c>
      <c r="I6" s="302" t="s">
        <v>16</v>
      </c>
      <c r="J6" s="303"/>
      <c r="K6" s="303"/>
      <c r="L6" s="304"/>
      <c r="M6" s="305" t="s">
        <v>17</v>
      </c>
      <c r="N6" s="190" t="s">
        <v>18</v>
      </c>
      <c r="O6" s="308"/>
      <c r="P6" s="329" t="s">
        <v>19</v>
      </c>
      <c r="Q6" s="330" t="s">
        <v>20</v>
      </c>
      <c r="R6" s="332" t="s">
        <v>21</v>
      </c>
      <c r="S6" s="337"/>
      <c r="T6" s="342"/>
      <c r="U6" s="342"/>
      <c r="V6" s="343"/>
      <c r="W6" s="336"/>
      <c r="X6" s="334" t="s">
        <v>22</v>
      </c>
      <c r="Y6" s="320" t="s">
        <v>23</v>
      </c>
      <c r="Z6" s="322" t="s">
        <v>24</v>
      </c>
    </row>
    <row r="7" spans="1:26" ht="12.75" customHeight="1" x14ac:dyDescent="0.25">
      <c r="A7" s="280"/>
      <c r="B7" s="281"/>
      <c r="C7" s="285"/>
      <c r="D7" s="287"/>
      <c r="E7" s="289"/>
      <c r="F7" s="291"/>
      <c r="G7" s="293"/>
      <c r="H7" s="300"/>
      <c r="I7" s="354" t="s">
        <v>25</v>
      </c>
      <c r="J7" s="354" t="s">
        <v>26</v>
      </c>
      <c r="K7" s="357" t="s">
        <v>27</v>
      </c>
      <c r="L7" s="359" t="s">
        <v>28</v>
      </c>
      <c r="M7" s="306"/>
      <c r="N7" s="362" t="s">
        <v>29</v>
      </c>
      <c r="O7" s="308"/>
      <c r="P7" s="325"/>
      <c r="Q7" s="331"/>
      <c r="R7" s="333"/>
      <c r="S7" s="337"/>
      <c r="T7" s="324" t="s">
        <v>19</v>
      </c>
      <c r="U7" s="326" t="s">
        <v>20</v>
      </c>
      <c r="V7" s="327" t="s">
        <v>21</v>
      </c>
      <c r="W7" s="336"/>
      <c r="X7" s="334"/>
      <c r="Y7" s="321"/>
      <c r="Z7" s="323"/>
    </row>
    <row r="8" spans="1:26" ht="12.75" customHeight="1" x14ac:dyDescent="0.25">
      <c r="A8" s="280"/>
      <c r="B8" s="281"/>
      <c r="C8" s="285"/>
      <c r="D8" s="287"/>
      <c r="E8" s="289"/>
      <c r="F8" s="291"/>
      <c r="G8" s="293"/>
      <c r="H8" s="300"/>
      <c r="I8" s="355"/>
      <c r="J8" s="355"/>
      <c r="K8" s="357"/>
      <c r="L8" s="360"/>
      <c r="M8" s="306"/>
      <c r="N8" s="362"/>
      <c r="O8" s="308"/>
      <c r="P8" s="325"/>
      <c r="Q8" s="331"/>
      <c r="R8" s="333"/>
      <c r="S8" s="337"/>
      <c r="T8" s="325"/>
      <c r="U8" s="326"/>
      <c r="V8" s="328"/>
      <c r="W8" s="336"/>
      <c r="X8" s="334"/>
      <c r="Y8" s="321"/>
      <c r="Z8" s="323"/>
    </row>
    <row r="9" spans="1:26" ht="36" customHeight="1" thickBot="1" x14ac:dyDescent="0.3">
      <c r="A9" s="282"/>
      <c r="B9" s="283"/>
      <c r="C9" s="286"/>
      <c r="D9" s="287"/>
      <c r="E9" s="289"/>
      <c r="F9" s="291"/>
      <c r="G9" s="294"/>
      <c r="H9" s="301"/>
      <c r="I9" s="356"/>
      <c r="J9" s="356"/>
      <c r="K9" s="358"/>
      <c r="L9" s="361"/>
      <c r="M9" s="306"/>
      <c r="N9" s="362"/>
      <c r="O9" s="308"/>
      <c r="P9" s="325"/>
      <c r="Q9" s="331"/>
      <c r="R9" s="333"/>
      <c r="S9" s="337"/>
      <c r="T9" s="325"/>
      <c r="U9" s="326"/>
      <c r="V9" s="328"/>
      <c r="W9" s="336"/>
      <c r="X9" s="334"/>
      <c r="Y9" s="321"/>
      <c r="Z9" s="323"/>
    </row>
    <row r="10" spans="1:26" ht="12.75" customHeight="1" thickBot="1" x14ac:dyDescent="0.3">
      <c r="A10" s="191" t="s">
        <v>30</v>
      </c>
      <c r="B10" s="192"/>
      <c r="C10" s="192" t="s">
        <v>31</v>
      </c>
      <c r="D10" s="191">
        <v>1</v>
      </c>
      <c r="E10" s="193">
        <v>2</v>
      </c>
      <c r="F10" s="193" t="s">
        <v>32</v>
      </c>
      <c r="G10" s="193">
        <v>3</v>
      </c>
      <c r="H10" s="194">
        <v>4</v>
      </c>
      <c r="I10" s="194" t="s">
        <v>33</v>
      </c>
      <c r="J10" s="194" t="s">
        <v>34</v>
      </c>
      <c r="K10" s="194" t="s">
        <v>35</v>
      </c>
      <c r="L10" s="194" t="s">
        <v>36</v>
      </c>
      <c r="M10" s="193">
        <v>5</v>
      </c>
      <c r="N10" s="193" t="s">
        <v>37</v>
      </c>
      <c r="O10" s="193">
        <v>6</v>
      </c>
      <c r="P10" s="193" t="s">
        <v>38</v>
      </c>
      <c r="Q10" s="193" t="s">
        <v>39</v>
      </c>
      <c r="R10" s="193" t="s">
        <v>40</v>
      </c>
      <c r="S10" s="193">
        <v>7</v>
      </c>
      <c r="T10" s="193" t="s">
        <v>41</v>
      </c>
      <c r="U10" s="193" t="s">
        <v>42</v>
      </c>
      <c r="V10" s="193" t="s">
        <v>43</v>
      </c>
      <c r="W10" s="88">
        <v>9</v>
      </c>
      <c r="X10" s="88" t="s">
        <v>44</v>
      </c>
      <c r="Y10" s="88" t="s">
        <v>45</v>
      </c>
      <c r="Z10" s="220" t="s">
        <v>46</v>
      </c>
    </row>
    <row r="11" spans="1:26" ht="12.75" customHeight="1" x14ac:dyDescent="0.25">
      <c r="A11" s="346" t="s">
        <v>47</v>
      </c>
      <c r="B11" s="349" t="s">
        <v>48</v>
      </c>
      <c r="C11" s="2">
        <v>2020</v>
      </c>
      <c r="D11" s="3">
        <f>D14+D17+D20+D23+D26+D29+D32+D35+D38+D41+D44+D47+D50+D53</f>
        <v>0</v>
      </c>
      <c r="E11" s="3">
        <f>E14+E17+E20+E23+E26+E29+E32+E35+E38+E41+E44+E47+E50+E53</f>
        <v>0</v>
      </c>
      <c r="F11" s="3">
        <f>F14+F17+F20+F23+F26+F29+F32+F35+F38+F41+F44+F47+F50+F53</f>
        <v>0</v>
      </c>
      <c r="G11" s="4">
        <f t="shared" ref="E11:Z13" si="0">G14+G17+G20+G23+G26+G29+G32+G35+G38+G41+G44+G47+G50+G53</f>
        <v>0</v>
      </c>
      <c r="H11" s="5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>L14+L17+L20+L23+L26+L29+L32+L35+L38+L41+L44+L47+L50+L53</f>
        <v>0</v>
      </c>
      <c r="M11" s="3">
        <f t="shared" si="0"/>
        <v>0</v>
      </c>
      <c r="N11" s="3">
        <f t="shared" si="0"/>
        <v>0</v>
      </c>
      <c r="O11" s="5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5">
        <f t="shared" si="0"/>
        <v>0</v>
      </c>
      <c r="T11" s="3">
        <f t="shared" si="0"/>
        <v>0</v>
      </c>
      <c r="U11" s="3">
        <f t="shared" si="0"/>
        <v>0</v>
      </c>
      <c r="V11" s="6">
        <f t="shared" si="0"/>
        <v>0</v>
      </c>
      <c r="W11" s="7">
        <f t="shared" si="0"/>
        <v>0</v>
      </c>
      <c r="X11" s="3">
        <f t="shared" si="0"/>
        <v>0</v>
      </c>
      <c r="Y11" s="3">
        <f t="shared" si="0"/>
        <v>0</v>
      </c>
      <c r="Z11" s="3">
        <f t="shared" si="0"/>
        <v>0</v>
      </c>
    </row>
    <row r="12" spans="1:26" ht="12.75" customHeight="1" x14ac:dyDescent="0.25">
      <c r="A12" s="347"/>
      <c r="B12" s="350"/>
      <c r="C12" s="8">
        <v>2021</v>
      </c>
      <c r="D12" s="3">
        <f>D15+D18+D21+D24+D27+D30+D33+D36+D39+D42+D45+D48+D51+D54</f>
        <v>0</v>
      </c>
      <c r="E12" s="9">
        <f t="shared" si="0"/>
        <v>0</v>
      </c>
      <c r="F12" s="10">
        <f t="shared" si="0"/>
        <v>0</v>
      </c>
      <c r="G12" s="4">
        <f t="shared" si="0"/>
        <v>0</v>
      </c>
      <c r="H12" s="5">
        <f t="shared" si="0"/>
        <v>0</v>
      </c>
      <c r="I12" s="3">
        <f t="shared" si="0"/>
        <v>0</v>
      </c>
      <c r="J12" s="9">
        <f t="shared" si="0"/>
        <v>0</v>
      </c>
      <c r="K12" s="9">
        <f t="shared" si="0"/>
        <v>0</v>
      </c>
      <c r="L12" s="9">
        <f>L15+L18+L21+L24+L27+L30+L33+L36+L39+L42+L45+L48+L51+L54</f>
        <v>0</v>
      </c>
      <c r="M12" s="9">
        <f t="shared" si="0"/>
        <v>0</v>
      </c>
      <c r="N12" s="10">
        <f t="shared" si="0"/>
        <v>0</v>
      </c>
      <c r="O12" s="5">
        <f t="shared" si="0"/>
        <v>0</v>
      </c>
      <c r="P12" s="3">
        <f t="shared" si="0"/>
        <v>0</v>
      </c>
      <c r="Q12" s="9">
        <f t="shared" si="0"/>
        <v>0</v>
      </c>
      <c r="R12" s="10">
        <f t="shared" si="0"/>
        <v>0</v>
      </c>
      <c r="S12" s="5">
        <f t="shared" si="0"/>
        <v>0</v>
      </c>
      <c r="T12" s="3">
        <f t="shared" si="0"/>
        <v>0</v>
      </c>
      <c r="U12" s="9">
        <f t="shared" si="0"/>
        <v>0</v>
      </c>
      <c r="V12" s="10">
        <f t="shared" si="0"/>
        <v>0</v>
      </c>
      <c r="W12" s="5">
        <f t="shared" si="0"/>
        <v>0</v>
      </c>
      <c r="X12" s="3">
        <f t="shared" si="0"/>
        <v>0</v>
      </c>
      <c r="Y12" s="9">
        <f t="shared" si="0"/>
        <v>0</v>
      </c>
      <c r="Z12" s="11">
        <f t="shared" si="0"/>
        <v>0</v>
      </c>
    </row>
    <row r="13" spans="1:26" ht="12.75" customHeight="1" thickBot="1" x14ac:dyDescent="0.3">
      <c r="A13" s="348"/>
      <c r="B13" s="351"/>
      <c r="C13" s="12">
        <v>2022</v>
      </c>
      <c r="D13" s="13">
        <f>D16+D19+D22+D25+D28+D31+D34+D37+D40+D43+D46+D49+D52+D55</f>
        <v>50</v>
      </c>
      <c r="E13" s="14">
        <f t="shared" si="0"/>
        <v>309</v>
      </c>
      <c r="F13" s="15">
        <f t="shared" si="0"/>
        <v>0</v>
      </c>
      <c r="G13" s="16">
        <f t="shared" si="0"/>
        <v>359</v>
      </c>
      <c r="H13" s="17">
        <f t="shared" si="0"/>
        <v>270</v>
      </c>
      <c r="I13" s="13">
        <f t="shared" si="0"/>
        <v>2</v>
      </c>
      <c r="J13" s="14">
        <f t="shared" si="0"/>
        <v>24</v>
      </c>
      <c r="K13" s="14">
        <f t="shared" si="0"/>
        <v>59</v>
      </c>
      <c r="L13" s="14">
        <f>L16+L19+L22+L25+L28+L31+L34+L37+L40+L43+L46+L49+L52+L55</f>
        <v>185</v>
      </c>
      <c r="M13" s="14">
        <f t="shared" si="0"/>
        <v>30</v>
      </c>
      <c r="N13" s="15">
        <f t="shared" si="0"/>
        <v>0</v>
      </c>
      <c r="O13" s="17">
        <f t="shared" si="0"/>
        <v>300</v>
      </c>
      <c r="P13" s="13">
        <f t="shared" si="0"/>
        <v>89</v>
      </c>
      <c r="Q13" s="14">
        <f t="shared" si="0"/>
        <v>169</v>
      </c>
      <c r="R13" s="15">
        <f t="shared" si="0"/>
        <v>42</v>
      </c>
      <c r="S13" s="17">
        <f t="shared" si="0"/>
        <v>59</v>
      </c>
      <c r="T13" s="13">
        <f t="shared" si="0"/>
        <v>300</v>
      </c>
      <c r="U13" s="14">
        <f t="shared" si="0"/>
        <v>0</v>
      </c>
      <c r="V13" s="15">
        <f t="shared" si="0"/>
        <v>0</v>
      </c>
      <c r="W13" s="17">
        <f t="shared" si="0"/>
        <v>57</v>
      </c>
      <c r="X13" s="13">
        <f t="shared" si="0"/>
        <v>38</v>
      </c>
      <c r="Y13" s="14">
        <f t="shared" si="0"/>
        <v>6</v>
      </c>
      <c r="Z13" s="18">
        <f t="shared" si="0"/>
        <v>2</v>
      </c>
    </row>
    <row r="14" spans="1:26" ht="12.75" customHeight="1" x14ac:dyDescent="0.25">
      <c r="A14" s="349" t="s">
        <v>49</v>
      </c>
      <c r="B14" s="349" t="s">
        <v>50</v>
      </c>
      <c r="C14" s="2">
        <v>2020</v>
      </c>
      <c r="D14" s="19"/>
      <c r="E14" s="20"/>
      <c r="F14" s="20"/>
      <c r="G14" s="4">
        <f>D14+E14</f>
        <v>0</v>
      </c>
      <c r="H14" s="5">
        <f>I14+J14+K14+L14</f>
        <v>0</v>
      </c>
      <c r="I14" s="19"/>
      <c r="J14" s="21"/>
      <c r="K14" s="21"/>
      <c r="L14" s="21"/>
      <c r="M14" s="21"/>
      <c r="N14" s="20"/>
      <c r="O14" s="5">
        <f t="shared" ref="O14:O64" si="1">H14+M14</f>
        <v>0</v>
      </c>
      <c r="P14" s="19"/>
      <c r="Q14" s="21"/>
      <c r="R14" s="20"/>
      <c r="S14" s="5">
        <f t="shared" ref="S14:S63" si="2">G14-O14</f>
        <v>0</v>
      </c>
      <c r="T14" s="19"/>
      <c r="U14" s="21"/>
      <c r="V14" s="20"/>
      <c r="W14" s="22"/>
      <c r="X14" s="23"/>
      <c r="Y14" s="24"/>
      <c r="Z14" s="25"/>
    </row>
    <row r="15" spans="1:26" ht="12.75" customHeight="1" x14ac:dyDescent="0.25">
      <c r="A15" s="352"/>
      <c r="B15" s="350"/>
      <c r="C15" s="8">
        <v>2021</v>
      </c>
      <c r="D15" s="19"/>
      <c r="E15" s="20"/>
      <c r="F15" s="26"/>
      <c r="G15" s="4">
        <f>D15+E15</f>
        <v>0</v>
      </c>
      <c r="H15" s="5">
        <f t="shared" ref="H15:H64" si="3">I15+J15+K15+L15</f>
        <v>0</v>
      </c>
      <c r="I15" s="19"/>
      <c r="J15" s="21"/>
      <c r="K15" s="21"/>
      <c r="L15" s="21"/>
      <c r="M15" s="21"/>
      <c r="N15" s="20"/>
      <c r="O15" s="5">
        <f t="shared" si="1"/>
        <v>0</v>
      </c>
      <c r="P15" s="27"/>
      <c r="Q15" s="28"/>
      <c r="R15" s="26"/>
      <c r="S15" s="5">
        <f t="shared" si="2"/>
        <v>0</v>
      </c>
      <c r="T15" s="27"/>
      <c r="U15" s="28"/>
      <c r="V15" s="26"/>
      <c r="W15" s="29"/>
      <c r="X15" s="30"/>
      <c r="Y15" s="31"/>
      <c r="Z15" s="32"/>
    </row>
    <row r="16" spans="1:26" ht="12.75" customHeight="1" thickBot="1" x14ac:dyDescent="0.3">
      <c r="A16" s="353"/>
      <c r="B16" s="351"/>
      <c r="C16" s="12">
        <v>2022</v>
      </c>
      <c r="D16" s="195">
        <f>'2. Приложение 2'!E9</f>
        <v>2</v>
      </c>
      <c r="E16" s="195">
        <f>'2. Приложение 2'!W9</f>
        <v>4</v>
      </c>
      <c r="F16" s="160">
        <v>0</v>
      </c>
      <c r="G16" s="16">
        <f>D16+E16</f>
        <v>6</v>
      </c>
      <c r="H16" s="17">
        <f t="shared" si="3"/>
        <v>4</v>
      </c>
      <c r="I16" s="161">
        <v>0</v>
      </c>
      <c r="J16" s="162">
        <v>1</v>
      </c>
      <c r="K16" s="162">
        <v>0</v>
      </c>
      <c r="L16" s="163">
        <v>3</v>
      </c>
      <c r="M16" s="182">
        <f>'2. Приложение 2'!CW9</f>
        <v>0</v>
      </c>
      <c r="N16" s="164">
        <v>0</v>
      </c>
      <c r="O16" s="17">
        <f t="shared" si="1"/>
        <v>4</v>
      </c>
      <c r="P16" s="161">
        <v>0</v>
      </c>
      <c r="Q16" s="162">
        <v>3</v>
      </c>
      <c r="R16" s="164">
        <v>1</v>
      </c>
      <c r="S16" s="34">
        <f>G16-O16</f>
        <v>2</v>
      </c>
      <c r="T16" s="161">
        <v>4</v>
      </c>
      <c r="U16" s="162">
        <v>0</v>
      </c>
      <c r="V16" s="160">
        <v>0</v>
      </c>
      <c r="W16" s="165">
        <v>0</v>
      </c>
      <c r="X16" s="166">
        <v>0</v>
      </c>
      <c r="Y16" s="167">
        <v>0</v>
      </c>
      <c r="Z16" s="168">
        <v>0</v>
      </c>
    </row>
    <row r="17" spans="1:26" ht="12.75" customHeight="1" x14ac:dyDescent="0.25">
      <c r="A17" s="363" t="s">
        <v>51</v>
      </c>
      <c r="B17" s="366" t="s">
        <v>52</v>
      </c>
      <c r="C17" s="2">
        <v>2020</v>
      </c>
      <c r="D17" s="35"/>
      <c r="E17" s="36"/>
      <c r="F17" s="36"/>
      <c r="G17" s="37">
        <f t="shared" ref="G17:G61" si="4">D17+E17</f>
        <v>0</v>
      </c>
      <c r="H17" s="38">
        <f t="shared" si="3"/>
        <v>0</v>
      </c>
      <c r="I17" s="39"/>
      <c r="J17" s="40"/>
      <c r="K17" s="40"/>
      <c r="L17" s="40"/>
      <c r="M17" s="40"/>
      <c r="N17" s="36"/>
      <c r="O17" s="7">
        <f t="shared" si="1"/>
        <v>0</v>
      </c>
      <c r="P17" s="39"/>
      <c r="Q17" s="40"/>
      <c r="R17" s="36"/>
      <c r="S17" s="7">
        <f t="shared" si="2"/>
        <v>0</v>
      </c>
      <c r="T17" s="39"/>
      <c r="U17" s="40"/>
      <c r="V17" s="36"/>
      <c r="W17" s="41"/>
      <c r="X17" s="39"/>
      <c r="Y17" s="40"/>
      <c r="Z17" s="42"/>
    </row>
    <row r="18" spans="1:26" ht="12.75" customHeight="1" x14ac:dyDescent="0.25">
      <c r="A18" s="364"/>
      <c r="B18" s="367"/>
      <c r="C18" s="8">
        <v>2021</v>
      </c>
      <c r="D18" s="43"/>
      <c r="E18" s="26"/>
      <c r="F18" s="26"/>
      <c r="G18" s="4">
        <f t="shared" si="4"/>
        <v>0</v>
      </c>
      <c r="H18" s="5">
        <f t="shared" si="3"/>
        <v>0</v>
      </c>
      <c r="I18" s="27"/>
      <c r="J18" s="28"/>
      <c r="K18" s="28"/>
      <c r="L18" s="28"/>
      <c r="M18" s="28"/>
      <c r="N18" s="26"/>
      <c r="O18" s="5">
        <f t="shared" si="1"/>
        <v>0</v>
      </c>
      <c r="P18" s="27"/>
      <c r="Q18" s="28"/>
      <c r="R18" s="26"/>
      <c r="S18" s="5">
        <f t="shared" si="2"/>
        <v>0</v>
      </c>
      <c r="T18" s="27"/>
      <c r="U18" s="28"/>
      <c r="V18" s="26"/>
      <c r="W18" s="29"/>
      <c r="X18" s="27"/>
      <c r="Y18" s="28"/>
      <c r="Z18" s="44"/>
    </row>
    <row r="19" spans="1:26" ht="12.75" customHeight="1" thickBot="1" x14ac:dyDescent="0.3">
      <c r="A19" s="365"/>
      <c r="B19" s="368"/>
      <c r="C19" s="12">
        <v>2022</v>
      </c>
      <c r="D19" s="195">
        <f>'2. Приложение 2'!F9</f>
        <v>0</v>
      </c>
      <c r="E19" s="195">
        <f>'2. Приложение 2'!X9</f>
        <v>3</v>
      </c>
      <c r="F19" s="160">
        <v>0</v>
      </c>
      <c r="G19" s="16">
        <f t="shared" si="4"/>
        <v>3</v>
      </c>
      <c r="H19" s="17">
        <f t="shared" si="3"/>
        <v>2</v>
      </c>
      <c r="I19" s="161">
        <v>0</v>
      </c>
      <c r="J19" s="162">
        <v>0</v>
      </c>
      <c r="K19" s="162">
        <v>2</v>
      </c>
      <c r="L19" s="162">
        <v>0</v>
      </c>
      <c r="M19" s="182">
        <f>'2. Приложение 2'!CX9</f>
        <v>1</v>
      </c>
      <c r="N19" s="160">
        <v>0</v>
      </c>
      <c r="O19" s="17">
        <f t="shared" si="1"/>
        <v>3</v>
      </c>
      <c r="P19" s="161">
        <v>3</v>
      </c>
      <c r="Q19" s="162">
        <v>0</v>
      </c>
      <c r="R19" s="160">
        <v>0</v>
      </c>
      <c r="S19" s="17">
        <f t="shared" si="2"/>
        <v>0</v>
      </c>
      <c r="T19" s="161">
        <v>3</v>
      </c>
      <c r="U19" s="162">
        <v>0</v>
      </c>
      <c r="V19" s="160">
        <v>0</v>
      </c>
      <c r="W19" s="165">
        <v>0</v>
      </c>
      <c r="X19" s="161">
        <v>0</v>
      </c>
      <c r="Y19" s="162">
        <v>0</v>
      </c>
      <c r="Z19" s="169">
        <v>0</v>
      </c>
    </row>
    <row r="20" spans="1:26" ht="12.75" customHeight="1" x14ac:dyDescent="0.25">
      <c r="A20" s="369" t="s">
        <v>53</v>
      </c>
      <c r="B20" s="372" t="s">
        <v>54</v>
      </c>
      <c r="C20" s="2">
        <v>2020</v>
      </c>
      <c r="D20" s="19"/>
      <c r="E20" s="20"/>
      <c r="F20" s="20"/>
      <c r="G20" s="4">
        <f t="shared" si="4"/>
        <v>0</v>
      </c>
      <c r="H20" s="38">
        <f t="shared" si="3"/>
        <v>0</v>
      </c>
      <c r="I20" s="19"/>
      <c r="J20" s="21"/>
      <c r="K20" s="21"/>
      <c r="L20" s="21"/>
      <c r="M20" s="21"/>
      <c r="N20" s="20"/>
      <c r="O20" s="7">
        <f t="shared" si="1"/>
        <v>0</v>
      </c>
      <c r="P20" s="19"/>
      <c r="Q20" s="21"/>
      <c r="R20" s="20"/>
      <c r="S20" s="7">
        <f t="shared" si="2"/>
        <v>0</v>
      </c>
      <c r="T20" s="19"/>
      <c r="U20" s="21"/>
      <c r="V20" s="20"/>
      <c r="W20" s="22"/>
      <c r="X20" s="19"/>
      <c r="Y20" s="21"/>
      <c r="Z20" s="45"/>
    </row>
    <row r="21" spans="1:26" ht="12.75" customHeight="1" x14ac:dyDescent="0.25">
      <c r="A21" s="370"/>
      <c r="B21" s="373"/>
      <c r="C21" s="8">
        <v>2021</v>
      </c>
      <c r="D21" s="27"/>
      <c r="E21" s="26"/>
      <c r="F21" s="26"/>
      <c r="G21" s="4">
        <f t="shared" si="4"/>
        <v>0</v>
      </c>
      <c r="H21" s="5">
        <f t="shared" si="3"/>
        <v>0</v>
      </c>
      <c r="I21" s="27"/>
      <c r="J21" s="28"/>
      <c r="K21" s="28"/>
      <c r="L21" s="28"/>
      <c r="M21" s="28"/>
      <c r="N21" s="26"/>
      <c r="O21" s="5">
        <f t="shared" si="1"/>
        <v>0</v>
      </c>
      <c r="P21" s="27"/>
      <c r="Q21" s="28"/>
      <c r="R21" s="26"/>
      <c r="S21" s="5">
        <f t="shared" si="2"/>
        <v>0</v>
      </c>
      <c r="T21" s="27"/>
      <c r="U21" s="28"/>
      <c r="V21" s="26"/>
      <c r="W21" s="29"/>
      <c r="X21" s="27"/>
      <c r="Y21" s="28"/>
      <c r="Z21" s="44"/>
    </row>
    <row r="22" spans="1:26" ht="12.75" customHeight="1" thickBot="1" x14ac:dyDescent="0.3">
      <c r="A22" s="371"/>
      <c r="B22" s="374"/>
      <c r="C22" s="12">
        <v>2022</v>
      </c>
      <c r="D22" s="196">
        <f>'2. Приложение 2'!G9</f>
        <v>10</v>
      </c>
      <c r="E22" s="196">
        <f>'2. Приложение 2'!Y9</f>
        <v>18</v>
      </c>
      <c r="F22" s="164">
        <v>0</v>
      </c>
      <c r="G22" s="16">
        <f t="shared" si="4"/>
        <v>28</v>
      </c>
      <c r="H22" s="17">
        <f t="shared" si="3"/>
        <v>19</v>
      </c>
      <c r="I22" s="170">
        <v>1</v>
      </c>
      <c r="J22" s="163">
        <v>15</v>
      </c>
      <c r="K22" s="163">
        <v>3</v>
      </c>
      <c r="L22" s="163">
        <v>0</v>
      </c>
      <c r="M22" s="182">
        <f>'2. Приложение 2'!CY9</f>
        <v>2</v>
      </c>
      <c r="N22" s="164">
        <v>0</v>
      </c>
      <c r="O22" s="17">
        <f t="shared" si="1"/>
        <v>21</v>
      </c>
      <c r="P22" s="170">
        <v>2</v>
      </c>
      <c r="Q22" s="163">
        <v>11</v>
      </c>
      <c r="R22" s="164">
        <v>8</v>
      </c>
      <c r="S22" s="17">
        <f t="shared" si="2"/>
        <v>7</v>
      </c>
      <c r="T22" s="170">
        <v>21</v>
      </c>
      <c r="U22" s="163">
        <v>0</v>
      </c>
      <c r="V22" s="164">
        <v>0</v>
      </c>
      <c r="W22" s="171">
        <v>12</v>
      </c>
      <c r="X22" s="170">
        <v>8</v>
      </c>
      <c r="Y22" s="163">
        <v>3</v>
      </c>
      <c r="Z22" s="172">
        <v>1</v>
      </c>
    </row>
    <row r="23" spans="1:26" ht="12.75" customHeight="1" x14ac:dyDescent="0.25">
      <c r="A23" s="369" t="s">
        <v>55</v>
      </c>
      <c r="B23" s="372" t="s">
        <v>56</v>
      </c>
      <c r="C23" s="2">
        <v>2020</v>
      </c>
      <c r="D23" s="35"/>
      <c r="E23" s="36"/>
      <c r="F23" s="36"/>
      <c r="G23" s="46">
        <f t="shared" si="4"/>
        <v>0</v>
      </c>
      <c r="H23" s="38">
        <f t="shared" si="3"/>
        <v>0</v>
      </c>
      <c r="I23" s="39"/>
      <c r="J23" s="40"/>
      <c r="K23" s="40"/>
      <c r="L23" s="40"/>
      <c r="M23" s="40"/>
      <c r="N23" s="36"/>
      <c r="O23" s="38">
        <f t="shared" si="1"/>
        <v>0</v>
      </c>
      <c r="P23" s="39"/>
      <c r="Q23" s="40"/>
      <c r="R23" s="36"/>
      <c r="S23" s="38">
        <f t="shared" si="2"/>
        <v>0</v>
      </c>
      <c r="T23" s="39"/>
      <c r="U23" s="40"/>
      <c r="V23" s="36"/>
      <c r="W23" s="41"/>
      <c r="X23" s="39"/>
      <c r="Y23" s="40"/>
      <c r="Z23" s="42"/>
    </row>
    <row r="24" spans="1:26" ht="12.75" customHeight="1" x14ac:dyDescent="0.25">
      <c r="A24" s="370"/>
      <c r="B24" s="373"/>
      <c r="C24" s="8">
        <v>2021</v>
      </c>
      <c r="D24" s="43"/>
      <c r="E24" s="26"/>
      <c r="F24" s="26"/>
      <c r="G24" s="33">
        <f t="shared" si="4"/>
        <v>0</v>
      </c>
      <c r="H24" s="5">
        <f t="shared" si="3"/>
        <v>0</v>
      </c>
      <c r="I24" s="27"/>
      <c r="J24" s="28"/>
      <c r="K24" s="28"/>
      <c r="L24" s="28"/>
      <c r="M24" s="28"/>
      <c r="N24" s="26"/>
      <c r="O24" s="5">
        <f t="shared" si="1"/>
        <v>0</v>
      </c>
      <c r="P24" s="27"/>
      <c r="Q24" s="28"/>
      <c r="R24" s="26"/>
      <c r="S24" s="5">
        <f t="shared" si="2"/>
        <v>0</v>
      </c>
      <c r="T24" s="27"/>
      <c r="U24" s="28"/>
      <c r="V24" s="26"/>
      <c r="W24" s="29"/>
      <c r="X24" s="27"/>
      <c r="Y24" s="28"/>
      <c r="Z24" s="44"/>
    </row>
    <row r="25" spans="1:26" ht="12.75" customHeight="1" thickBot="1" x14ac:dyDescent="0.3">
      <c r="A25" s="371"/>
      <c r="B25" s="374"/>
      <c r="C25" s="12">
        <v>2022</v>
      </c>
      <c r="D25" s="195">
        <f>'2. Приложение 2'!H9</f>
        <v>3</v>
      </c>
      <c r="E25" s="195">
        <f>'2. Приложение 2'!Z9</f>
        <v>16</v>
      </c>
      <c r="F25" s="160">
        <v>0</v>
      </c>
      <c r="G25" s="16">
        <f t="shared" si="4"/>
        <v>19</v>
      </c>
      <c r="H25" s="17">
        <f t="shared" si="3"/>
        <v>9</v>
      </c>
      <c r="I25" s="161">
        <v>0</v>
      </c>
      <c r="J25" s="162">
        <v>0</v>
      </c>
      <c r="K25" s="162">
        <v>5</v>
      </c>
      <c r="L25" s="162">
        <v>4</v>
      </c>
      <c r="M25" s="182">
        <f>'2. Приложение 2'!CZ9</f>
        <v>3</v>
      </c>
      <c r="N25" s="160">
        <v>0</v>
      </c>
      <c r="O25" s="17">
        <f t="shared" si="1"/>
        <v>12</v>
      </c>
      <c r="P25" s="161">
        <v>2</v>
      </c>
      <c r="Q25" s="162">
        <v>5</v>
      </c>
      <c r="R25" s="160">
        <v>5</v>
      </c>
      <c r="S25" s="17">
        <f t="shared" si="2"/>
        <v>7</v>
      </c>
      <c r="T25" s="161">
        <v>12</v>
      </c>
      <c r="U25" s="162">
        <v>0</v>
      </c>
      <c r="V25" s="160">
        <v>0</v>
      </c>
      <c r="W25" s="165">
        <v>4</v>
      </c>
      <c r="X25" s="161">
        <v>1</v>
      </c>
      <c r="Y25" s="162">
        <v>0</v>
      </c>
      <c r="Z25" s="169">
        <v>0</v>
      </c>
    </row>
    <row r="26" spans="1:26" ht="12.75" customHeight="1" x14ac:dyDescent="0.25">
      <c r="A26" s="369" t="s">
        <v>57</v>
      </c>
      <c r="B26" s="372" t="s">
        <v>58</v>
      </c>
      <c r="C26" s="2">
        <v>2020</v>
      </c>
      <c r="D26" s="47"/>
      <c r="E26" s="48"/>
      <c r="F26" s="48"/>
      <c r="G26" s="38">
        <f t="shared" si="4"/>
        <v>0</v>
      </c>
      <c r="H26" s="38">
        <f t="shared" si="3"/>
        <v>0</v>
      </c>
      <c r="I26" s="19"/>
      <c r="J26" s="21"/>
      <c r="K26" s="21"/>
      <c r="L26" s="21"/>
      <c r="M26" s="21"/>
      <c r="N26" s="20"/>
      <c r="O26" s="38">
        <f t="shared" si="1"/>
        <v>0</v>
      </c>
      <c r="P26" s="19"/>
      <c r="Q26" s="21"/>
      <c r="R26" s="20"/>
      <c r="S26" s="38">
        <f t="shared" si="2"/>
        <v>0</v>
      </c>
      <c r="T26" s="19"/>
      <c r="U26" s="21"/>
      <c r="V26" s="20"/>
      <c r="W26" s="22"/>
      <c r="X26" s="19"/>
      <c r="Y26" s="21"/>
      <c r="Z26" s="45"/>
    </row>
    <row r="27" spans="1:26" ht="12.75" customHeight="1" x14ac:dyDescent="0.25">
      <c r="A27" s="370"/>
      <c r="B27" s="373"/>
      <c r="C27" s="8">
        <v>2021</v>
      </c>
      <c r="D27" s="50"/>
      <c r="E27" s="26"/>
      <c r="F27" s="26"/>
      <c r="G27" s="33">
        <f t="shared" si="4"/>
        <v>0</v>
      </c>
      <c r="H27" s="5">
        <f t="shared" si="3"/>
        <v>0</v>
      </c>
      <c r="I27" s="27"/>
      <c r="J27" s="28"/>
      <c r="K27" s="28"/>
      <c r="L27" s="28"/>
      <c r="M27" s="28"/>
      <c r="N27" s="26"/>
      <c r="O27" s="5">
        <f t="shared" si="1"/>
        <v>0</v>
      </c>
      <c r="P27" s="27"/>
      <c r="Q27" s="28"/>
      <c r="R27" s="26"/>
      <c r="S27" s="5">
        <f t="shared" si="2"/>
        <v>0</v>
      </c>
      <c r="T27" s="27"/>
      <c r="U27" s="28"/>
      <c r="V27" s="26"/>
      <c r="W27" s="29"/>
      <c r="X27" s="27"/>
      <c r="Y27" s="28"/>
      <c r="Z27" s="44"/>
    </row>
    <row r="28" spans="1:26" ht="12.75" customHeight="1" thickBot="1" x14ac:dyDescent="0.3">
      <c r="A28" s="371"/>
      <c r="B28" s="374"/>
      <c r="C28" s="12">
        <v>2022</v>
      </c>
      <c r="D28" s="196">
        <f>'2. Приложение 2'!I9</f>
        <v>1</v>
      </c>
      <c r="E28" s="196">
        <f>'2. Приложение 2'!AA9</f>
        <v>1</v>
      </c>
      <c r="F28" s="164">
        <v>0</v>
      </c>
      <c r="G28" s="16">
        <f t="shared" si="4"/>
        <v>2</v>
      </c>
      <c r="H28" s="17">
        <f t="shared" si="3"/>
        <v>2</v>
      </c>
      <c r="I28" s="170">
        <v>0</v>
      </c>
      <c r="J28" s="163">
        <v>0</v>
      </c>
      <c r="K28" s="163">
        <v>0</v>
      </c>
      <c r="L28" s="163">
        <v>2</v>
      </c>
      <c r="M28" s="182">
        <f>'2. Приложение 2'!DA9</f>
        <v>0</v>
      </c>
      <c r="N28" s="164">
        <v>0</v>
      </c>
      <c r="O28" s="17">
        <f t="shared" si="1"/>
        <v>2</v>
      </c>
      <c r="P28" s="170">
        <v>0</v>
      </c>
      <c r="Q28" s="163">
        <v>2</v>
      </c>
      <c r="R28" s="164">
        <v>0</v>
      </c>
      <c r="S28" s="17">
        <f t="shared" si="2"/>
        <v>0</v>
      </c>
      <c r="T28" s="170">
        <v>2</v>
      </c>
      <c r="U28" s="163">
        <v>0</v>
      </c>
      <c r="V28" s="164">
        <v>0</v>
      </c>
      <c r="W28" s="171">
        <v>1</v>
      </c>
      <c r="X28" s="170">
        <v>1</v>
      </c>
      <c r="Y28" s="163">
        <v>0</v>
      </c>
      <c r="Z28" s="172">
        <v>0</v>
      </c>
    </row>
    <row r="29" spans="1:26" ht="12.75" customHeight="1" x14ac:dyDescent="0.25">
      <c r="A29" s="369" t="s">
        <v>59</v>
      </c>
      <c r="B29" s="372" t="s">
        <v>60</v>
      </c>
      <c r="C29" s="2">
        <v>2020</v>
      </c>
      <c r="D29" s="35"/>
      <c r="E29" s="36"/>
      <c r="F29" s="36"/>
      <c r="G29" s="46">
        <f t="shared" si="4"/>
        <v>0</v>
      </c>
      <c r="H29" s="38">
        <f t="shared" si="3"/>
        <v>0</v>
      </c>
      <c r="I29" s="39"/>
      <c r="J29" s="40"/>
      <c r="K29" s="40"/>
      <c r="L29" s="40"/>
      <c r="M29" s="40"/>
      <c r="N29" s="36"/>
      <c r="O29" s="7">
        <f t="shared" si="1"/>
        <v>0</v>
      </c>
      <c r="P29" s="39"/>
      <c r="Q29" s="40"/>
      <c r="R29" s="36"/>
      <c r="S29" s="38">
        <f t="shared" si="2"/>
        <v>0</v>
      </c>
      <c r="T29" s="39"/>
      <c r="U29" s="173"/>
      <c r="V29" s="174"/>
      <c r="W29" s="175"/>
      <c r="X29" s="176"/>
      <c r="Y29" s="173"/>
      <c r="Z29" s="177"/>
    </row>
    <row r="30" spans="1:26" ht="12.75" customHeight="1" x14ac:dyDescent="0.25">
      <c r="A30" s="370"/>
      <c r="B30" s="373"/>
      <c r="C30" s="8">
        <v>2021</v>
      </c>
      <c r="D30" s="43"/>
      <c r="E30" s="26"/>
      <c r="F30" s="26"/>
      <c r="G30" s="33">
        <f t="shared" si="4"/>
        <v>0</v>
      </c>
      <c r="H30" s="5">
        <f t="shared" si="3"/>
        <v>0</v>
      </c>
      <c r="I30" s="27"/>
      <c r="J30" s="28"/>
      <c r="K30" s="28"/>
      <c r="L30" s="28"/>
      <c r="M30" s="28"/>
      <c r="N30" s="26"/>
      <c r="O30" s="5">
        <f t="shared" si="1"/>
        <v>0</v>
      </c>
      <c r="P30" s="27"/>
      <c r="Q30" s="28"/>
      <c r="R30" s="26"/>
      <c r="S30" s="5">
        <f t="shared" si="2"/>
        <v>0</v>
      </c>
      <c r="T30" s="27"/>
      <c r="U30" s="28"/>
      <c r="V30" s="26"/>
      <c r="W30" s="29"/>
      <c r="X30" s="27"/>
      <c r="Y30" s="28"/>
      <c r="Z30" s="44"/>
    </row>
    <row r="31" spans="1:26" ht="12.75" customHeight="1" thickBot="1" x14ac:dyDescent="0.3">
      <c r="A31" s="371"/>
      <c r="B31" s="374"/>
      <c r="C31" s="12">
        <v>2022</v>
      </c>
      <c r="D31" s="195">
        <f>'2. Приложение 2'!J9</f>
        <v>11</v>
      </c>
      <c r="E31" s="195">
        <f>'2. Приложение 2'!AB9</f>
        <v>142</v>
      </c>
      <c r="F31" s="160">
        <v>0</v>
      </c>
      <c r="G31" s="16">
        <f t="shared" si="4"/>
        <v>153</v>
      </c>
      <c r="H31" s="17">
        <f t="shared" si="3"/>
        <v>124</v>
      </c>
      <c r="I31" s="161">
        <v>0</v>
      </c>
      <c r="J31" s="162">
        <v>1</v>
      </c>
      <c r="K31" s="162">
        <v>17</v>
      </c>
      <c r="L31" s="162">
        <v>106</v>
      </c>
      <c r="M31" s="182">
        <f>'2. Приложение 2'!DB9</f>
        <v>2</v>
      </c>
      <c r="N31" s="160">
        <v>0</v>
      </c>
      <c r="O31" s="17">
        <f t="shared" si="1"/>
        <v>126</v>
      </c>
      <c r="P31" s="161">
        <v>9</v>
      </c>
      <c r="Q31" s="162">
        <v>111</v>
      </c>
      <c r="R31" s="169">
        <v>6</v>
      </c>
      <c r="S31" s="17">
        <f t="shared" si="2"/>
        <v>27</v>
      </c>
      <c r="T31" s="161">
        <v>126</v>
      </c>
      <c r="U31" s="162">
        <v>0</v>
      </c>
      <c r="V31" s="160">
        <v>0</v>
      </c>
      <c r="W31" s="165">
        <v>7</v>
      </c>
      <c r="X31" s="161">
        <v>8</v>
      </c>
      <c r="Y31" s="162">
        <v>0</v>
      </c>
      <c r="Z31" s="169">
        <v>0</v>
      </c>
    </row>
    <row r="32" spans="1:26" ht="12.75" customHeight="1" x14ac:dyDescent="0.25">
      <c r="A32" s="369" t="s">
        <v>61</v>
      </c>
      <c r="B32" s="372" t="s">
        <v>62</v>
      </c>
      <c r="C32" s="2">
        <v>2020</v>
      </c>
      <c r="D32" s="19"/>
      <c r="E32" s="20"/>
      <c r="F32" s="20"/>
      <c r="G32" s="49">
        <f t="shared" si="4"/>
        <v>0</v>
      </c>
      <c r="H32" s="38">
        <f t="shared" si="3"/>
        <v>0</v>
      </c>
      <c r="I32" s="19"/>
      <c r="J32" s="21"/>
      <c r="K32" s="21"/>
      <c r="L32" s="21"/>
      <c r="M32" s="21"/>
      <c r="N32" s="20"/>
      <c r="O32" s="38">
        <f t="shared" si="1"/>
        <v>0</v>
      </c>
      <c r="P32" s="19"/>
      <c r="Q32" s="21"/>
      <c r="R32" s="20"/>
      <c r="S32" s="5">
        <f t="shared" si="2"/>
        <v>0</v>
      </c>
      <c r="T32" s="19"/>
      <c r="U32" s="21"/>
      <c r="V32" s="20"/>
      <c r="W32" s="22"/>
      <c r="X32" s="19"/>
      <c r="Y32" s="21"/>
      <c r="Z32" s="45"/>
    </row>
    <row r="33" spans="1:26" ht="12.75" customHeight="1" x14ac:dyDescent="0.25">
      <c r="A33" s="370"/>
      <c r="B33" s="373"/>
      <c r="C33" s="8">
        <v>2021</v>
      </c>
      <c r="D33" s="27"/>
      <c r="E33" s="26"/>
      <c r="F33" s="26"/>
      <c r="G33" s="33">
        <f t="shared" si="4"/>
        <v>0</v>
      </c>
      <c r="H33" s="5">
        <f t="shared" si="3"/>
        <v>0</v>
      </c>
      <c r="I33" s="27"/>
      <c r="J33" s="28"/>
      <c r="K33" s="28"/>
      <c r="L33" s="28"/>
      <c r="M33" s="28"/>
      <c r="N33" s="26"/>
      <c r="O33" s="5">
        <f t="shared" si="1"/>
        <v>0</v>
      </c>
      <c r="P33" s="27"/>
      <c r="Q33" s="28"/>
      <c r="R33" s="26"/>
      <c r="S33" s="5">
        <f t="shared" si="2"/>
        <v>0</v>
      </c>
      <c r="T33" s="27"/>
      <c r="U33" s="28"/>
      <c r="V33" s="26"/>
      <c r="W33" s="29"/>
      <c r="X33" s="27"/>
      <c r="Y33" s="28"/>
      <c r="Z33" s="44"/>
    </row>
    <row r="34" spans="1:26" ht="12.75" customHeight="1" thickBot="1" x14ac:dyDescent="0.3">
      <c r="A34" s="371"/>
      <c r="B34" s="374"/>
      <c r="C34" s="12">
        <v>2022</v>
      </c>
      <c r="D34" s="195">
        <f>'2. Приложение 2'!K9</f>
        <v>2</v>
      </c>
      <c r="E34" s="195">
        <f>'2. Приложение 2'!AC9</f>
        <v>8</v>
      </c>
      <c r="F34" s="164">
        <v>0</v>
      </c>
      <c r="G34" s="16">
        <f t="shared" si="4"/>
        <v>10</v>
      </c>
      <c r="H34" s="17">
        <f t="shared" si="3"/>
        <v>4</v>
      </c>
      <c r="I34" s="170">
        <v>0</v>
      </c>
      <c r="J34" s="163">
        <v>0</v>
      </c>
      <c r="K34" s="163">
        <v>3</v>
      </c>
      <c r="L34" s="163">
        <v>1</v>
      </c>
      <c r="M34" s="182">
        <f>'2. Приложение 2'!DC9</f>
        <v>2</v>
      </c>
      <c r="N34" s="164">
        <v>0</v>
      </c>
      <c r="O34" s="17">
        <f t="shared" si="1"/>
        <v>6</v>
      </c>
      <c r="P34" s="170">
        <v>2</v>
      </c>
      <c r="Q34" s="163">
        <v>4</v>
      </c>
      <c r="R34" s="164">
        <v>0</v>
      </c>
      <c r="S34" s="17">
        <f t="shared" si="2"/>
        <v>4</v>
      </c>
      <c r="T34" s="170">
        <v>6</v>
      </c>
      <c r="U34" s="163">
        <v>0</v>
      </c>
      <c r="V34" s="164">
        <v>0</v>
      </c>
      <c r="W34" s="171">
        <v>2</v>
      </c>
      <c r="X34" s="170">
        <v>1</v>
      </c>
      <c r="Y34" s="163">
        <v>0</v>
      </c>
      <c r="Z34" s="172">
        <v>0</v>
      </c>
    </row>
    <row r="35" spans="1:26" ht="12.75" customHeight="1" x14ac:dyDescent="0.25">
      <c r="A35" s="369" t="s">
        <v>63</v>
      </c>
      <c r="B35" s="372" t="s">
        <v>64</v>
      </c>
      <c r="C35" s="2">
        <v>2020</v>
      </c>
      <c r="D35" s="35"/>
      <c r="E35" s="36"/>
      <c r="F35" s="36"/>
      <c r="G35" s="46">
        <f t="shared" si="4"/>
        <v>0</v>
      </c>
      <c r="H35" s="38">
        <f t="shared" si="3"/>
        <v>0</v>
      </c>
      <c r="I35" s="39"/>
      <c r="J35" s="40"/>
      <c r="K35" s="40"/>
      <c r="L35" s="40"/>
      <c r="M35" s="40"/>
      <c r="N35" s="36"/>
      <c r="O35" s="38">
        <f t="shared" si="1"/>
        <v>0</v>
      </c>
      <c r="P35" s="39"/>
      <c r="Q35" s="40"/>
      <c r="R35" s="36"/>
      <c r="S35" s="7">
        <f t="shared" si="2"/>
        <v>0</v>
      </c>
      <c r="T35" s="39"/>
      <c r="U35" s="40"/>
      <c r="V35" s="36"/>
      <c r="W35" s="41"/>
      <c r="X35" s="39"/>
      <c r="Y35" s="40"/>
      <c r="Z35" s="42"/>
    </row>
    <row r="36" spans="1:26" ht="12.75" customHeight="1" x14ac:dyDescent="0.25">
      <c r="A36" s="370"/>
      <c r="B36" s="373"/>
      <c r="C36" s="8">
        <v>2021</v>
      </c>
      <c r="D36" s="43"/>
      <c r="E36" s="26"/>
      <c r="F36" s="26"/>
      <c r="G36" s="33">
        <f t="shared" si="4"/>
        <v>0</v>
      </c>
      <c r="H36" s="5">
        <f t="shared" si="3"/>
        <v>0</v>
      </c>
      <c r="I36" s="27"/>
      <c r="J36" s="28"/>
      <c r="K36" s="28"/>
      <c r="L36" s="28"/>
      <c r="M36" s="28"/>
      <c r="N36" s="26"/>
      <c r="O36" s="5">
        <f t="shared" si="1"/>
        <v>0</v>
      </c>
      <c r="P36" s="27"/>
      <c r="Q36" s="28"/>
      <c r="R36" s="26"/>
      <c r="S36" s="5">
        <f t="shared" si="2"/>
        <v>0</v>
      </c>
      <c r="T36" s="27"/>
      <c r="U36" s="28"/>
      <c r="V36" s="26"/>
      <c r="W36" s="29"/>
      <c r="X36" s="27"/>
      <c r="Y36" s="28"/>
      <c r="Z36" s="44"/>
    </row>
    <row r="37" spans="1:26" ht="12.75" customHeight="1" thickBot="1" x14ac:dyDescent="0.3">
      <c r="A37" s="371"/>
      <c r="B37" s="374"/>
      <c r="C37" s="12">
        <v>2022</v>
      </c>
      <c r="D37" s="195">
        <f>'2. Приложение 2'!L9</f>
        <v>1</v>
      </c>
      <c r="E37" s="195">
        <f>'2. Приложение 2'!AD9</f>
        <v>5</v>
      </c>
      <c r="F37" s="160">
        <v>0</v>
      </c>
      <c r="G37" s="16">
        <f t="shared" si="4"/>
        <v>6</v>
      </c>
      <c r="H37" s="17">
        <f t="shared" si="3"/>
        <v>3</v>
      </c>
      <c r="I37" s="178">
        <v>0</v>
      </c>
      <c r="J37" s="162">
        <v>0</v>
      </c>
      <c r="K37" s="162">
        <v>1</v>
      </c>
      <c r="L37" s="162">
        <v>2</v>
      </c>
      <c r="M37" s="182">
        <f>'2. Приложение 2'!DD9</f>
        <v>1</v>
      </c>
      <c r="N37" s="160">
        <v>0</v>
      </c>
      <c r="O37" s="17">
        <f t="shared" si="1"/>
        <v>4</v>
      </c>
      <c r="P37" s="161">
        <v>1</v>
      </c>
      <c r="Q37" s="162">
        <v>0</v>
      </c>
      <c r="R37" s="169">
        <v>3</v>
      </c>
      <c r="S37" s="17">
        <f t="shared" si="2"/>
        <v>2</v>
      </c>
      <c r="T37" s="161">
        <v>4</v>
      </c>
      <c r="U37" s="162">
        <v>0</v>
      </c>
      <c r="V37" s="160">
        <v>0</v>
      </c>
      <c r="W37" s="165">
        <v>5</v>
      </c>
      <c r="X37" s="161">
        <v>3</v>
      </c>
      <c r="Y37" s="162">
        <v>0</v>
      </c>
      <c r="Z37" s="169">
        <v>0</v>
      </c>
    </row>
    <row r="38" spans="1:26" ht="12.75" customHeight="1" x14ac:dyDescent="0.25">
      <c r="A38" s="372" t="s">
        <v>65</v>
      </c>
      <c r="B38" s="372" t="s">
        <v>66</v>
      </c>
      <c r="C38" s="2">
        <v>2020</v>
      </c>
      <c r="D38" s="19"/>
      <c r="E38" s="20"/>
      <c r="F38" s="20"/>
      <c r="G38" s="46">
        <f t="shared" si="4"/>
        <v>0</v>
      </c>
      <c r="H38" s="38">
        <f t="shared" si="3"/>
        <v>0</v>
      </c>
      <c r="I38" s="19"/>
      <c r="J38" s="21"/>
      <c r="K38" s="21"/>
      <c r="L38" s="21"/>
      <c r="M38" s="21"/>
      <c r="N38" s="20"/>
      <c r="O38" s="38">
        <f t="shared" si="1"/>
        <v>0</v>
      </c>
      <c r="P38" s="19"/>
      <c r="Q38" s="21"/>
      <c r="R38" s="20"/>
      <c r="S38" s="5">
        <f t="shared" si="2"/>
        <v>0</v>
      </c>
      <c r="T38" s="19"/>
      <c r="U38" s="21"/>
      <c r="V38" s="20"/>
      <c r="W38" s="22"/>
      <c r="X38" s="19"/>
      <c r="Y38" s="21"/>
      <c r="Z38" s="45"/>
    </row>
    <row r="39" spans="1:26" ht="12.75" customHeight="1" x14ac:dyDescent="0.25">
      <c r="A39" s="375"/>
      <c r="B39" s="373"/>
      <c r="C39" s="8">
        <v>2021</v>
      </c>
      <c r="D39" s="27"/>
      <c r="E39" s="51"/>
      <c r="F39" s="51"/>
      <c r="G39" s="33">
        <f t="shared" si="4"/>
        <v>0</v>
      </c>
      <c r="H39" s="5">
        <f t="shared" si="3"/>
        <v>0</v>
      </c>
      <c r="I39" s="27"/>
      <c r="J39" s="28"/>
      <c r="K39" s="28"/>
      <c r="L39" s="28"/>
      <c r="M39" s="28"/>
      <c r="N39" s="26"/>
      <c r="O39" s="5">
        <f t="shared" si="1"/>
        <v>0</v>
      </c>
      <c r="P39" s="27"/>
      <c r="Q39" s="28"/>
      <c r="R39" s="26"/>
      <c r="S39" s="5">
        <f t="shared" si="2"/>
        <v>0</v>
      </c>
      <c r="T39" s="27"/>
      <c r="U39" s="28"/>
      <c r="V39" s="26"/>
      <c r="W39" s="29"/>
      <c r="X39" s="27"/>
      <c r="Y39" s="28"/>
      <c r="Z39" s="44"/>
    </row>
    <row r="40" spans="1:26" ht="12.75" customHeight="1" thickBot="1" x14ac:dyDescent="0.3">
      <c r="A40" s="376"/>
      <c r="B40" s="373"/>
      <c r="C40" s="12">
        <v>2022</v>
      </c>
      <c r="D40" s="195">
        <f>'2. Приложение 2'!M9</f>
        <v>0</v>
      </c>
      <c r="E40" s="195">
        <f>'2. Приложение 2'!AE9</f>
        <v>0</v>
      </c>
      <c r="F40" s="164">
        <v>0</v>
      </c>
      <c r="G40" s="16">
        <f t="shared" si="4"/>
        <v>0</v>
      </c>
      <c r="H40" s="17">
        <f t="shared" si="3"/>
        <v>0</v>
      </c>
      <c r="I40" s="170">
        <v>0</v>
      </c>
      <c r="J40" s="163">
        <v>0</v>
      </c>
      <c r="K40" s="163">
        <v>0</v>
      </c>
      <c r="L40" s="163">
        <v>0</v>
      </c>
      <c r="M40" s="182">
        <f>'2. Приложение 2'!DE9</f>
        <v>0</v>
      </c>
      <c r="N40" s="164">
        <v>0</v>
      </c>
      <c r="O40" s="17">
        <f t="shared" si="1"/>
        <v>0</v>
      </c>
      <c r="P40" s="170">
        <v>0</v>
      </c>
      <c r="Q40" s="163">
        <v>0</v>
      </c>
      <c r="R40" s="164">
        <v>0</v>
      </c>
      <c r="S40" s="17">
        <f t="shared" si="2"/>
        <v>0</v>
      </c>
      <c r="T40" s="170">
        <v>0</v>
      </c>
      <c r="U40" s="163">
        <v>0</v>
      </c>
      <c r="V40" s="164">
        <v>0</v>
      </c>
      <c r="W40" s="171">
        <v>0</v>
      </c>
      <c r="X40" s="170">
        <v>0</v>
      </c>
      <c r="Y40" s="163">
        <v>0</v>
      </c>
      <c r="Z40" s="172">
        <v>0</v>
      </c>
    </row>
    <row r="41" spans="1:26" ht="12.75" customHeight="1" x14ac:dyDescent="0.25">
      <c r="A41" s="349" t="s">
        <v>67</v>
      </c>
      <c r="B41" s="372" t="s">
        <v>68</v>
      </c>
      <c r="C41" s="2">
        <v>2020</v>
      </c>
      <c r="D41" s="35"/>
      <c r="E41" s="36"/>
      <c r="F41" s="36"/>
      <c r="G41" s="46">
        <f t="shared" si="4"/>
        <v>0</v>
      </c>
      <c r="H41" s="38">
        <f t="shared" si="3"/>
        <v>0</v>
      </c>
      <c r="I41" s="39"/>
      <c r="J41" s="40"/>
      <c r="K41" s="40"/>
      <c r="L41" s="40"/>
      <c r="M41" s="40"/>
      <c r="N41" s="36"/>
      <c r="O41" s="7">
        <f t="shared" si="1"/>
        <v>0</v>
      </c>
      <c r="P41" s="39"/>
      <c r="Q41" s="40"/>
      <c r="R41" s="36"/>
      <c r="S41" s="7">
        <f t="shared" si="2"/>
        <v>0</v>
      </c>
      <c r="T41" s="39"/>
      <c r="U41" s="40"/>
      <c r="V41" s="36"/>
      <c r="W41" s="41"/>
      <c r="X41" s="39"/>
      <c r="Y41" s="40"/>
      <c r="Z41" s="42"/>
    </row>
    <row r="42" spans="1:26" ht="12.75" customHeight="1" x14ac:dyDescent="0.25">
      <c r="A42" s="350"/>
      <c r="B42" s="373"/>
      <c r="C42" s="8">
        <v>2021</v>
      </c>
      <c r="D42" s="43"/>
      <c r="E42" s="26"/>
      <c r="F42" s="26"/>
      <c r="G42" s="33">
        <f t="shared" si="4"/>
        <v>0</v>
      </c>
      <c r="H42" s="5">
        <f t="shared" si="3"/>
        <v>0</v>
      </c>
      <c r="I42" s="27"/>
      <c r="J42" s="28"/>
      <c r="K42" s="28"/>
      <c r="L42" s="28"/>
      <c r="M42" s="28"/>
      <c r="N42" s="26"/>
      <c r="O42" s="5">
        <f t="shared" si="1"/>
        <v>0</v>
      </c>
      <c r="P42" s="27"/>
      <c r="Q42" s="28"/>
      <c r="R42" s="26"/>
      <c r="S42" s="5">
        <f t="shared" si="2"/>
        <v>0</v>
      </c>
      <c r="T42" s="27"/>
      <c r="U42" s="28"/>
      <c r="V42" s="26"/>
      <c r="W42" s="29"/>
      <c r="X42" s="27"/>
      <c r="Y42" s="28"/>
      <c r="Z42" s="44"/>
    </row>
    <row r="43" spans="1:26" ht="12.75" customHeight="1" thickBot="1" x14ac:dyDescent="0.3">
      <c r="A43" s="351"/>
      <c r="B43" s="374"/>
      <c r="C43" s="12">
        <v>2022</v>
      </c>
      <c r="D43" s="195">
        <f>'2. Приложение 2'!N9</f>
        <v>0</v>
      </c>
      <c r="E43" s="195">
        <f>'2. Приложение 2'!AF9</f>
        <v>6</v>
      </c>
      <c r="F43" s="160">
        <v>0</v>
      </c>
      <c r="G43" s="16">
        <f t="shared" si="4"/>
        <v>6</v>
      </c>
      <c r="H43" s="17">
        <f t="shared" si="3"/>
        <v>4</v>
      </c>
      <c r="I43" s="170">
        <v>0</v>
      </c>
      <c r="J43" s="163">
        <v>0</v>
      </c>
      <c r="K43" s="163">
        <v>2</v>
      </c>
      <c r="L43" s="163">
        <v>2</v>
      </c>
      <c r="M43" s="182">
        <f>'2. Приложение 2'!DF9</f>
        <v>2</v>
      </c>
      <c r="N43" s="164">
        <v>0</v>
      </c>
      <c r="O43" s="17">
        <f t="shared" si="1"/>
        <v>6</v>
      </c>
      <c r="P43" s="170">
        <v>2</v>
      </c>
      <c r="Q43" s="163">
        <v>2</v>
      </c>
      <c r="R43" s="164">
        <v>2</v>
      </c>
      <c r="S43" s="17">
        <f>G43-O43</f>
        <v>0</v>
      </c>
      <c r="T43" s="161">
        <v>6</v>
      </c>
      <c r="U43" s="162">
        <v>0</v>
      </c>
      <c r="V43" s="160">
        <v>0</v>
      </c>
      <c r="W43" s="165">
        <v>3</v>
      </c>
      <c r="X43" s="161">
        <v>1</v>
      </c>
      <c r="Y43" s="162">
        <v>0</v>
      </c>
      <c r="Z43" s="169">
        <v>0</v>
      </c>
    </row>
    <row r="44" spans="1:26" ht="12.75" customHeight="1" x14ac:dyDescent="0.25">
      <c r="A44" s="349" t="s">
        <v>69</v>
      </c>
      <c r="B44" s="372" t="s">
        <v>70</v>
      </c>
      <c r="C44" s="2">
        <v>2020</v>
      </c>
      <c r="D44" s="39"/>
      <c r="E44" s="36"/>
      <c r="F44" s="36"/>
      <c r="G44" s="46">
        <f t="shared" si="4"/>
        <v>0</v>
      </c>
      <c r="H44" s="38">
        <f t="shared" si="3"/>
        <v>0</v>
      </c>
      <c r="I44" s="39"/>
      <c r="J44" s="40"/>
      <c r="K44" s="40"/>
      <c r="L44" s="40"/>
      <c r="M44" s="40"/>
      <c r="N44" s="36"/>
      <c r="O44" s="29">
        <f>H44+M44</f>
        <v>0</v>
      </c>
      <c r="P44" s="39"/>
      <c r="Q44" s="40"/>
      <c r="R44" s="36"/>
      <c r="S44" s="5">
        <f t="shared" si="2"/>
        <v>0</v>
      </c>
      <c r="T44" s="39"/>
      <c r="U44" s="40"/>
      <c r="V44" s="36"/>
      <c r="W44" s="41"/>
      <c r="X44" s="39"/>
      <c r="Y44" s="40"/>
      <c r="Z44" s="42"/>
    </row>
    <row r="45" spans="1:26" ht="12.75" customHeight="1" x14ac:dyDescent="0.25">
      <c r="A45" s="352"/>
      <c r="B45" s="373"/>
      <c r="C45" s="8">
        <v>2021</v>
      </c>
      <c r="D45" s="27"/>
      <c r="E45" s="26"/>
      <c r="F45" s="26"/>
      <c r="G45" s="33">
        <f t="shared" si="4"/>
        <v>0</v>
      </c>
      <c r="H45" s="5">
        <f t="shared" si="3"/>
        <v>0</v>
      </c>
      <c r="I45" s="27"/>
      <c r="J45" s="28"/>
      <c r="K45" s="28"/>
      <c r="L45" s="28"/>
      <c r="M45" s="28"/>
      <c r="N45" s="26"/>
      <c r="O45" s="29">
        <f>H45+M45</f>
        <v>0</v>
      </c>
      <c r="P45" s="27"/>
      <c r="Q45" s="28"/>
      <c r="R45" s="26"/>
      <c r="S45" s="5">
        <f t="shared" si="2"/>
        <v>0</v>
      </c>
      <c r="T45" s="27"/>
      <c r="U45" s="28"/>
      <c r="V45" s="26"/>
      <c r="W45" s="29"/>
      <c r="X45" s="27"/>
      <c r="Y45" s="28"/>
      <c r="Z45" s="44"/>
    </row>
    <row r="46" spans="1:26" ht="12.75" customHeight="1" thickBot="1" x14ac:dyDescent="0.3">
      <c r="A46" s="353"/>
      <c r="B46" s="374"/>
      <c r="C46" s="12">
        <v>2022</v>
      </c>
      <c r="D46" s="195">
        <f>'2. Приложение 2'!O9</f>
        <v>0</v>
      </c>
      <c r="E46" s="195">
        <f>'2. Приложение 2'!AG9</f>
        <v>2</v>
      </c>
      <c r="F46" s="160">
        <v>0</v>
      </c>
      <c r="G46" s="16">
        <f t="shared" si="4"/>
        <v>2</v>
      </c>
      <c r="H46" s="17">
        <f t="shared" si="3"/>
        <v>2</v>
      </c>
      <c r="I46" s="170">
        <v>0</v>
      </c>
      <c r="J46" s="163">
        <v>0</v>
      </c>
      <c r="K46" s="163">
        <v>0</v>
      </c>
      <c r="L46" s="163">
        <v>2</v>
      </c>
      <c r="M46" s="182">
        <f>'2. Приложение 2'!DG9</f>
        <v>0</v>
      </c>
      <c r="N46" s="164">
        <v>0</v>
      </c>
      <c r="O46" s="17">
        <f>H46+M46</f>
        <v>2</v>
      </c>
      <c r="P46" s="170">
        <v>2</v>
      </c>
      <c r="Q46" s="163">
        <v>0</v>
      </c>
      <c r="R46" s="164">
        <v>0</v>
      </c>
      <c r="S46" s="17">
        <f t="shared" si="2"/>
        <v>0</v>
      </c>
      <c r="T46" s="161">
        <v>2</v>
      </c>
      <c r="U46" s="162">
        <v>0</v>
      </c>
      <c r="V46" s="160">
        <v>0</v>
      </c>
      <c r="W46" s="165">
        <v>2</v>
      </c>
      <c r="X46" s="161">
        <v>2</v>
      </c>
      <c r="Y46" s="162">
        <v>0</v>
      </c>
      <c r="Z46" s="169">
        <v>0</v>
      </c>
    </row>
    <row r="47" spans="1:26" ht="12.75" customHeight="1" x14ac:dyDescent="0.25">
      <c r="A47" s="377" t="s">
        <v>71</v>
      </c>
      <c r="B47" s="372" t="s">
        <v>72</v>
      </c>
      <c r="C47" s="2">
        <v>2020</v>
      </c>
      <c r="D47" s="35"/>
      <c r="E47" s="36"/>
      <c r="F47" s="36"/>
      <c r="G47" s="46">
        <f t="shared" si="4"/>
        <v>0</v>
      </c>
      <c r="H47" s="38">
        <f t="shared" si="3"/>
        <v>0</v>
      </c>
      <c r="I47" s="39"/>
      <c r="J47" s="40"/>
      <c r="K47" s="40"/>
      <c r="L47" s="40"/>
      <c r="M47" s="40"/>
      <c r="N47" s="36"/>
      <c r="O47" s="5">
        <f t="shared" si="1"/>
        <v>0</v>
      </c>
      <c r="P47" s="39"/>
      <c r="Q47" s="40"/>
      <c r="R47" s="36"/>
      <c r="S47" s="5">
        <f t="shared" si="2"/>
        <v>0</v>
      </c>
      <c r="T47" s="39"/>
      <c r="U47" s="40"/>
      <c r="V47" s="36"/>
      <c r="W47" s="41"/>
      <c r="X47" s="39"/>
      <c r="Y47" s="40"/>
      <c r="Z47" s="42"/>
    </row>
    <row r="48" spans="1:26" ht="12.75" customHeight="1" x14ac:dyDescent="0.25">
      <c r="A48" s="378"/>
      <c r="B48" s="373"/>
      <c r="C48" s="8">
        <v>2021</v>
      </c>
      <c r="D48" s="43"/>
      <c r="E48" s="26"/>
      <c r="F48" s="26"/>
      <c r="G48" s="33">
        <f t="shared" si="4"/>
        <v>0</v>
      </c>
      <c r="H48" s="5">
        <f t="shared" si="3"/>
        <v>0</v>
      </c>
      <c r="I48" s="27"/>
      <c r="J48" s="28"/>
      <c r="K48" s="28"/>
      <c r="L48" s="28"/>
      <c r="M48" s="28"/>
      <c r="N48" s="26"/>
      <c r="O48" s="5">
        <f t="shared" si="1"/>
        <v>0</v>
      </c>
      <c r="P48" s="27"/>
      <c r="Q48" s="28"/>
      <c r="R48" s="26"/>
      <c r="S48" s="5">
        <f t="shared" si="2"/>
        <v>0</v>
      </c>
      <c r="T48" s="27"/>
      <c r="U48" s="28"/>
      <c r="V48" s="26"/>
      <c r="W48" s="29"/>
      <c r="X48" s="27"/>
      <c r="Y48" s="28"/>
      <c r="Z48" s="44"/>
    </row>
    <row r="49" spans="1:26" ht="12.75" customHeight="1" thickBot="1" x14ac:dyDescent="0.3">
      <c r="A49" s="379"/>
      <c r="B49" s="374"/>
      <c r="C49" s="12">
        <v>2022</v>
      </c>
      <c r="D49" s="195">
        <f>'2. Приложение 2'!P9</f>
        <v>0</v>
      </c>
      <c r="E49" s="195">
        <f>'2. Приложение 2'!AH9</f>
        <v>0</v>
      </c>
      <c r="F49" s="160">
        <v>0</v>
      </c>
      <c r="G49" s="16">
        <f t="shared" si="4"/>
        <v>0</v>
      </c>
      <c r="H49" s="17">
        <f t="shared" si="3"/>
        <v>0</v>
      </c>
      <c r="I49" s="161">
        <v>0</v>
      </c>
      <c r="J49" s="162">
        <v>0</v>
      </c>
      <c r="K49" s="162">
        <v>0</v>
      </c>
      <c r="L49" s="162">
        <v>0</v>
      </c>
      <c r="M49" s="182">
        <f>'2. Приложение 2'!DH9</f>
        <v>0</v>
      </c>
      <c r="N49" s="160">
        <v>0</v>
      </c>
      <c r="O49" s="17">
        <f t="shared" si="1"/>
        <v>0</v>
      </c>
      <c r="P49" s="161">
        <v>0</v>
      </c>
      <c r="Q49" s="162">
        <v>0</v>
      </c>
      <c r="R49" s="169">
        <v>0</v>
      </c>
      <c r="S49" s="17">
        <f t="shared" si="2"/>
        <v>0</v>
      </c>
      <c r="T49" s="161">
        <v>0</v>
      </c>
      <c r="U49" s="162">
        <v>0</v>
      </c>
      <c r="V49" s="160">
        <v>0</v>
      </c>
      <c r="W49" s="165">
        <v>0</v>
      </c>
      <c r="X49" s="161">
        <v>0</v>
      </c>
      <c r="Y49" s="162">
        <v>0</v>
      </c>
      <c r="Z49" s="169">
        <v>0</v>
      </c>
    </row>
    <row r="50" spans="1:26" ht="12.75" customHeight="1" x14ac:dyDescent="0.25">
      <c r="A50" s="380" t="s">
        <v>73</v>
      </c>
      <c r="B50" s="372" t="s">
        <v>74</v>
      </c>
      <c r="C50" s="2">
        <v>2020</v>
      </c>
      <c r="D50" s="19"/>
      <c r="E50" s="20"/>
      <c r="F50" s="20"/>
      <c r="G50" s="49">
        <f t="shared" si="4"/>
        <v>0</v>
      </c>
      <c r="H50" s="38">
        <f t="shared" si="3"/>
        <v>0</v>
      </c>
      <c r="I50" s="19"/>
      <c r="J50" s="21"/>
      <c r="K50" s="21"/>
      <c r="L50" s="21"/>
      <c r="M50" s="21"/>
      <c r="N50" s="20"/>
      <c r="O50" s="144">
        <f t="shared" si="1"/>
        <v>0</v>
      </c>
      <c r="P50" s="19"/>
      <c r="Q50" s="21"/>
      <c r="R50" s="20"/>
      <c r="S50" s="5">
        <f t="shared" si="2"/>
        <v>0</v>
      </c>
      <c r="T50" s="19"/>
      <c r="U50" s="21"/>
      <c r="V50" s="20"/>
      <c r="W50" s="22"/>
      <c r="X50" s="23"/>
      <c r="Y50" s="24"/>
      <c r="Z50" s="25"/>
    </row>
    <row r="51" spans="1:26" ht="12.75" customHeight="1" x14ac:dyDescent="0.25">
      <c r="A51" s="378"/>
      <c r="B51" s="373"/>
      <c r="C51" s="8">
        <v>2021</v>
      </c>
      <c r="D51" s="27"/>
      <c r="E51" s="26"/>
      <c r="F51" s="26"/>
      <c r="G51" s="33">
        <f t="shared" si="4"/>
        <v>0</v>
      </c>
      <c r="H51" s="5">
        <f t="shared" si="3"/>
        <v>0</v>
      </c>
      <c r="I51" s="27"/>
      <c r="J51" s="28"/>
      <c r="K51" s="28"/>
      <c r="L51" s="28"/>
      <c r="M51" s="28"/>
      <c r="N51" s="26"/>
      <c r="O51" s="34">
        <f t="shared" si="1"/>
        <v>0</v>
      </c>
      <c r="P51" s="27"/>
      <c r="Q51" s="28"/>
      <c r="R51" s="26"/>
      <c r="S51" s="5">
        <f t="shared" si="2"/>
        <v>0</v>
      </c>
      <c r="T51" s="27"/>
      <c r="U51" s="28"/>
      <c r="V51" s="26"/>
      <c r="W51" s="29"/>
      <c r="X51" s="30"/>
      <c r="Y51" s="31"/>
      <c r="Z51" s="32"/>
    </row>
    <row r="52" spans="1:26" ht="12.75" customHeight="1" thickBot="1" x14ac:dyDescent="0.3">
      <c r="A52" s="379"/>
      <c r="B52" s="374"/>
      <c r="C52" s="12">
        <v>2022</v>
      </c>
      <c r="D52" s="195">
        <f>'2. Приложение 2'!Q9</f>
        <v>20</v>
      </c>
      <c r="E52" s="195">
        <f>'2. Приложение 2'!AI9</f>
        <v>51</v>
      </c>
      <c r="F52" s="164">
        <v>0</v>
      </c>
      <c r="G52" s="16">
        <f t="shared" si="4"/>
        <v>71</v>
      </c>
      <c r="H52" s="17">
        <f t="shared" si="3"/>
        <v>46</v>
      </c>
      <c r="I52" s="170">
        <v>1</v>
      </c>
      <c r="J52" s="163">
        <v>5</v>
      </c>
      <c r="K52" s="163">
        <v>23</v>
      </c>
      <c r="L52" s="163">
        <v>17</v>
      </c>
      <c r="M52" s="182">
        <f>'2. Приложение 2'!DI9</f>
        <v>15</v>
      </c>
      <c r="N52" s="164">
        <v>0</v>
      </c>
      <c r="O52" s="17">
        <f t="shared" si="1"/>
        <v>61</v>
      </c>
      <c r="P52" s="170">
        <v>13</v>
      </c>
      <c r="Q52" s="163">
        <v>31</v>
      </c>
      <c r="R52" s="164">
        <v>17</v>
      </c>
      <c r="S52" s="17">
        <f t="shared" si="2"/>
        <v>10</v>
      </c>
      <c r="T52" s="170">
        <v>61</v>
      </c>
      <c r="U52" s="163">
        <v>0</v>
      </c>
      <c r="V52" s="164">
        <v>0</v>
      </c>
      <c r="W52" s="171">
        <v>21</v>
      </c>
      <c r="X52" s="166">
        <v>13</v>
      </c>
      <c r="Y52" s="167">
        <v>3</v>
      </c>
      <c r="Z52" s="168">
        <v>1</v>
      </c>
    </row>
    <row r="53" spans="1:26" ht="12.75" customHeight="1" x14ac:dyDescent="0.25">
      <c r="A53" s="380" t="s">
        <v>75</v>
      </c>
      <c r="B53" s="372" t="s">
        <v>76</v>
      </c>
      <c r="C53" s="2">
        <v>2020</v>
      </c>
      <c r="D53" s="35"/>
      <c r="E53" s="36"/>
      <c r="F53" s="36"/>
      <c r="G53" s="52">
        <f t="shared" si="4"/>
        <v>0</v>
      </c>
      <c r="H53" s="38">
        <f t="shared" si="3"/>
        <v>0</v>
      </c>
      <c r="I53" s="39"/>
      <c r="J53" s="40"/>
      <c r="K53" s="40"/>
      <c r="L53" s="40"/>
      <c r="M53" s="40"/>
      <c r="N53" s="36"/>
      <c r="O53" s="7">
        <f t="shared" si="1"/>
        <v>0</v>
      </c>
      <c r="P53" s="39"/>
      <c r="Q53" s="40"/>
      <c r="R53" s="36"/>
      <c r="S53" s="7">
        <f t="shared" si="2"/>
        <v>0</v>
      </c>
      <c r="T53" s="39"/>
      <c r="U53" s="40"/>
      <c r="V53" s="36"/>
      <c r="W53" s="41"/>
      <c r="X53" s="53"/>
      <c r="Y53" s="54"/>
      <c r="Z53" s="55"/>
    </row>
    <row r="54" spans="1:26" ht="12.75" customHeight="1" x14ac:dyDescent="0.25">
      <c r="A54" s="378"/>
      <c r="B54" s="373"/>
      <c r="C54" s="8">
        <v>2021</v>
      </c>
      <c r="D54" s="43"/>
      <c r="E54" s="26"/>
      <c r="F54" s="26"/>
      <c r="G54" s="34">
        <f t="shared" si="4"/>
        <v>0</v>
      </c>
      <c r="H54" s="5">
        <f t="shared" si="3"/>
        <v>0</v>
      </c>
      <c r="I54" s="27"/>
      <c r="J54" s="28"/>
      <c r="K54" s="28"/>
      <c r="L54" s="28"/>
      <c r="M54" s="28"/>
      <c r="N54" s="26"/>
      <c r="O54" s="5">
        <f t="shared" si="1"/>
        <v>0</v>
      </c>
      <c r="P54" s="27"/>
      <c r="Q54" s="28"/>
      <c r="R54" s="26"/>
      <c r="S54" s="5">
        <f t="shared" si="2"/>
        <v>0</v>
      </c>
      <c r="T54" s="27"/>
      <c r="U54" s="28"/>
      <c r="V54" s="26"/>
      <c r="W54" s="29"/>
      <c r="X54" s="30"/>
      <c r="Y54" s="31"/>
      <c r="Z54" s="32"/>
    </row>
    <row r="55" spans="1:26" ht="12.75" customHeight="1" thickBot="1" x14ac:dyDescent="0.3">
      <c r="A55" s="379"/>
      <c r="B55" s="374"/>
      <c r="C55" s="12">
        <v>2022</v>
      </c>
      <c r="D55" s="195">
        <f>'2. Приложение 2'!R9</f>
        <v>0</v>
      </c>
      <c r="E55" s="195">
        <f>'2. Приложение 2'!AJ9</f>
        <v>53</v>
      </c>
      <c r="F55" s="160">
        <v>0</v>
      </c>
      <c r="G55" s="16">
        <f t="shared" si="4"/>
        <v>53</v>
      </c>
      <c r="H55" s="17">
        <f t="shared" si="3"/>
        <v>51</v>
      </c>
      <c r="I55" s="178">
        <v>0</v>
      </c>
      <c r="J55" s="162">
        <v>2</v>
      </c>
      <c r="K55" s="162">
        <v>3</v>
      </c>
      <c r="L55" s="162">
        <v>46</v>
      </c>
      <c r="M55" s="182">
        <f>'2. Приложение 2'!DJ9</f>
        <v>2</v>
      </c>
      <c r="N55" s="160">
        <v>0</v>
      </c>
      <c r="O55" s="17">
        <f t="shared" si="1"/>
        <v>53</v>
      </c>
      <c r="P55" s="161">
        <v>53</v>
      </c>
      <c r="Q55" s="162">
        <v>0</v>
      </c>
      <c r="R55" s="169">
        <v>0</v>
      </c>
      <c r="S55" s="17">
        <f t="shared" si="2"/>
        <v>0</v>
      </c>
      <c r="T55" s="161">
        <v>53</v>
      </c>
      <c r="U55" s="162">
        <v>0</v>
      </c>
      <c r="V55" s="160">
        <v>0</v>
      </c>
      <c r="W55" s="165">
        <v>0</v>
      </c>
      <c r="X55" s="179">
        <v>0</v>
      </c>
      <c r="Y55" s="180">
        <v>0</v>
      </c>
      <c r="Z55" s="181">
        <v>0</v>
      </c>
    </row>
    <row r="56" spans="1:26" ht="12.75" customHeight="1" x14ac:dyDescent="0.25">
      <c r="A56" s="307" t="s">
        <v>77</v>
      </c>
      <c r="B56" s="372" t="s">
        <v>78</v>
      </c>
      <c r="C56" s="2">
        <v>2020</v>
      </c>
      <c r="D56" s="19"/>
      <c r="E56" s="20"/>
      <c r="F56" s="20"/>
      <c r="G56" s="52">
        <f t="shared" si="4"/>
        <v>0</v>
      </c>
      <c r="H56" s="38">
        <f t="shared" si="3"/>
        <v>0</v>
      </c>
      <c r="I56" s="19"/>
      <c r="J56" s="21"/>
      <c r="K56" s="21"/>
      <c r="L56" s="21"/>
      <c r="M56" s="21"/>
      <c r="N56" s="20"/>
      <c r="O56" s="38">
        <f t="shared" si="1"/>
        <v>0</v>
      </c>
      <c r="P56" s="19"/>
      <c r="Q56" s="21"/>
      <c r="R56" s="20"/>
      <c r="S56" s="5">
        <f t="shared" si="2"/>
        <v>0</v>
      </c>
      <c r="T56" s="19"/>
      <c r="U56" s="21"/>
      <c r="V56" s="20"/>
      <c r="W56" s="22"/>
      <c r="X56" s="23"/>
      <c r="Y56" s="24"/>
      <c r="Z56" s="25"/>
    </row>
    <row r="57" spans="1:26" ht="12.75" customHeight="1" x14ac:dyDescent="0.25">
      <c r="A57" s="337"/>
      <c r="B57" s="373"/>
      <c r="C57" s="8">
        <v>2021</v>
      </c>
      <c r="D57" s="27"/>
      <c r="E57" s="26"/>
      <c r="F57" s="26"/>
      <c r="G57" s="34">
        <f t="shared" si="4"/>
        <v>0</v>
      </c>
      <c r="H57" s="5">
        <f t="shared" si="3"/>
        <v>0</v>
      </c>
      <c r="I57" s="27"/>
      <c r="J57" s="28"/>
      <c r="K57" s="28"/>
      <c r="L57" s="28"/>
      <c r="M57" s="28"/>
      <c r="N57" s="26"/>
      <c r="O57" s="5">
        <f t="shared" si="1"/>
        <v>0</v>
      </c>
      <c r="P57" s="27"/>
      <c r="Q57" s="28"/>
      <c r="R57" s="26"/>
      <c r="S57" s="5">
        <f t="shared" si="2"/>
        <v>0</v>
      </c>
      <c r="T57" s="27"/>
      <c r="U57" s="28"/>
      <c r="V57" s="26"/>
      <c r="W57" s="29"/>
      <c r="X57" s="30"/>
      <c r="Y57" s="31"/>
      <c r="Z57" s="32"/>
    </row>
    <row r="58" spans="1:26" ht="12.75" customHeight="1" thickBot="1" x14ac:dyDescent="0.3">
      <c r="A58" s="381"/>
      <c r="B58" s="374"/>
      <c r="C58" s="12">
        <v>2022</v>
      </c>
      <c r="D58" s="195">
        <f>'2. Приложение 2'!S9</f>
        <v>26</v>
      </c>
      <c r="E58" s="195">
        <f>'2. Приложение 2'!AK9</f>
        <v>137</v>
      </c>
      <c r="F58" s="164">
        <v>0</v>
      </c>
      <c r="G58" s="16">
        <f t="shared" si="4"/>
        <v>163</v>
      </c>
      <c r="H58" s="17">
        <f t="shared" si="3"/>
        <v>127</v>
      </c>
      <c r="I58" s="170">
        <v>0</v>
      </c>
      <c r="J58" s="163">
        <v>4</v>
      </c>
      <c r="K58" s="163">
        <v>95</v>
      </c>
      <c r="L58" s="163">
        <v>28</v>
      </c>
      <c r="M58" s="182">
        <f>'2. Приложение 2'!DK9</f>
        <v>17</v>
      </c>
      <c r="N58" s="164">
        <v>0</v>
      </c>
      <c r="O58" s="17">
        <f t="shared" si="1"/>
        <v>144</v>
      </c>
      <c r="P58" s="170">
        <v>21</v>
      </c>
      <c r="Q58" s="163">
        <v>96</v>
      </c>
      <c r="R58" s="164">
        <v>27</v>
      </c>
      <c r="S58" s="17">
        <f>G58-O58</f>
        <v>19</v>
      </c>
      <c r="T58" s="170">
        <v>144</v>
      </c>
      <c r="U58" s="163">
        <v>0</v>
      </c>
      <c r="V58" s="164">
        <v>0</v>
      </c>
      <c r="W58" s="171">
        <v>0</v>
      </c>
      <c r="X58" s="166">
        <v>0</v>
      </c>
      <c r="Y58" s="167">
        <v>0</v>
      </c>
      <c r="Z58" s="168">
        <v>0</v>
      </c>
    </row>
    <row r="59" spans="1:26" ht="12.75" customHeight="1" x14ac:dyDescent="0.25">
      <c r="A59" s="380" t="s">
        <v>79</v>
      </c>
      <c r="B59" s="372" t="s">
        <v>80</v>
      </c>
      <c r="C59" s="2">
        <v>2020</v>
      </c>
      <c r="D59" s="35"/>
      <c r="E59" s="36"/>
      <c r="F59" s="36"/>
      <c r="G59" s="46">
        <f t="shared" si="4"/>
        <v>0</v>
      </c>
      <c r="H59" s="38">
        <f t="shared" si="3"/>
        <v>0</v>
      </c>
      <c r="I59" s="39"/>
      <c r="J59" s="40"/>
      <c r="K59" s="40"/>
      <c r="L59" s="40"/>
      <c r="M59" s="40"/>
      <c r="N59" s="36"/>
      <c r="O59" s="7">
        <f t="shared" si="1"/>
        <v>0</v>
      </c>
      <c r="P59" s="39"/>
      <c r="Q59" s="40"/>
      <c r="R59" s="36"/>
      <c r="S59" s="7">
        <f t="shared" si="2"/>
        <v>0</v>
      </c>
      <c r="T59" s="39"/>
      <c r="U59" s="40"/>
      <c r="V59" s="36"/>
      <c r="W59" s="41"/>
      <c r="X59" s="53"/>
      <c r="Y59" s="54"/>
      <c r="Z59" s="55"/>
    </row>
    <row r="60" spans="1:26" ht="12.75" customHeight="1" x14ac:dyDescent="0.25">
      <c r="A60" s="378"/>
      <c r="B60" s="373"/>
      <c r="C60" s="8">
        <v>2021</v>
      </c>
      <c r="D60" s="43"/>
      <c r="E60" s="26"/>
      <c r="F60" s="26"/>
      <c r="G60" s="4">
        <f t="shared" si="4"/>
        <v>0</v>
      </c>
      <c r="H60" s="5">
        <f t="shared" si="3"/>
        <v>0</v>
      </c>
      <c r="I60" s="27"/>
      <c r="J60" s="28"/>
      <c r="K60" s="28"/>
      <c r="L60" s="28"/>
      <c r="M60" s="28"/>
      <c r="N60" s="26"/>
      <c r="O60" s="5">
        <f t="shared" si="1"/>
        <v>0</v>
      </c>
      <c r="P60" s="27"/>
      <c r="Q60" s="28"/>
      <c r="R60" s="26"/>
      <c r="S60" s="5">
        <f t="shared" si="2"/>
        <v>0</v>
      </c>
      <c r="T60" s="27"/>
      <c r="U60" s="28"/>
      <c r="V60" s="26"/>
      <c r="W60" s="29"/>
      <c r="X60" s="30"/>
      <c r="Y60" s="31"/>
      <c r="Z60" s="32"/>
    </row>
    <row r="61" spans="1:26" ht="12.75" customHeight="1" thickBot="1" x14ac:dyDescent="0.3">
      <c r="A61" s="379"/>
      <c r="B61" s="374"/>
      <c r="C61" s="12">
        <v>2022</v>
      </c>
      <c r="D61" s="195">
        <f>'2. Приложение 2'!T9</f>
        <v>26</v>
      </c>
      <c r="E61" s="195">
        <f>'2. Приложение 2'!AL9</f>
        <v>132</v>
      </c>
      <c r="F61" s="160">
        <v>0</v>
      </c>
      <c r="G61" s="16">
        <f t="shared" si="4"/>
        <v>158</v>
      </c>
      <c r="H61" s="17">
        <f t="shared" si="3"/>
        <v>125</v>
      </c>
      <c r="I61" s="170">
        <v>0</v>
      </c>
      <c r="J61" s="163">
        <v>32</v>
      </c>
      <c r="K61" s="163">
        <v>93</v>
      </c>
      <c r="L61" s="163">
        <v>0</v>
      </c>
      <c r="M61" s="182">
        <f>'2. Приложение 2'!DL9</f>
        <v>14</v>
      </c>
      <c r="N61" s="164">
        <v>0</v>
      </c>
      <c r="O61" s="17">
        <f t="shared" si="1"/>
        <v>139</v>
      </c>
      <c r="P61" s="170">
        <v>18</v>
      </c>
      <c r="Q61" s="163">
        <v>94</v>
      </c>
      <c r="R61" s="164">
        <v>27</v>
      </c>
      <c r="S61" s="17">
        <f t="shared" si="2"/>
        <v>19</v>
      </c>
      <c r="T61" s="161">
        <v>139</v>
      </c>
      <c r="U61" s="162">
        <v>0</v>
      </c>
      <c r="V61" s="160">
        <v>0</v>
      </c>
      <c r="W61" s="165">
        <v>0</v>
      </c>
      <c r="X61" s="179">
        <v>0</v>
      </c>
      <c r="Y61" s="180">
        <v>0</v>
      </c>
      <c r="Z61" s="181">
        <v>0</v>
      </c>
    </row>
    <row r="62" spans="1:26" ht="12.75" customHeight="1" x14ac:dyDescent="0.25">
      <c r="A62" s="380" t="s">
        <v>81</v>
      </c>
      <c r="B62" s="372" t="s">
        <v>82</v>
      </c>
      <c r="C62" s="2">
        <v>2020</v>
      </c>
      <c r="D62" s="35"/>
      <c r="E62" s="36"/>
      <c r="F62" s="36"/>
      <c r="G62" s="46">
        <f>D62+E62</f>
        <v>0</v>
      </c>
      <c r="H62" s="38">
        <f t="shared" si="3"/>
        <v>0</v>
      </c>
      <c r="I62" s="39"/>
      <c r="J62" s="40"/>
      <c r="K62" s="40"/>
      <c r="L62" s="40"/>
      <c r="M62" s="40"/>
      <c r="N62" s="36"/>
      <c r="O62" s="7">
        <f t="shared" si="1"/>
        <v>0</v>
      </c>
      <c r="P62" s="39"/>
      <c r="Q62" s="40"/>
      <c r="R62" s="36"/>
      <c r="S62" s="7">
        <f t="shared" si="2"/>
        <v>0</v>
      </c>
      <c r="T62" s="39"/>
      <c r="U62" s="40"/>
      <c r="V62" s="36"/>
      <c r="W62" s="41"/>
      <c r="X62" s="53"/>
      <c r="Y62" s="54"/>
      <c r="Z62" s="55"/>
    </row>
    <row r="63" spans="1:26" ht="12.75" customHeight="1" x14ac:dyDescent="0.25">
      <c r="A63" s="378"/>
      <c r="B63" s="373"/>
      <c r="C63" s="8">
        <v>2021</v>
      </c>
      <c r="D63" s="43"/>
      <c r="E63" s="26"/>
      <c r="F63" s="26"/>
      <c r="G63" s="4">
        <f>D63+E63</f>
        <v>0</v>
      </c>
      <c r="H63" s="5">
        <f t="shared" si="3"/>
        <v>0</v>
      </c>
      <c r="I63" s="27"/>
      <c r="J63" s="28"/>
      <c r="K63" s="28"/>
      <c r="L63" s="28"/>
      <c r="M63" s="28"/>
      <c r="N63" s="26"/>
      <c r="O63" s="5">
        <f t="shared" si="1"/>
        <v>0</v>
      </c>
      <c r="P63" s="27"/>
      <c r="Q63" s="28"/>
      <c r="R63" s="26"/>
      <c r="S63" s="5">
        <f t="shared" si="2"/>
        <v>0</v>
      </c>
      <c r="T63" s="27"/>
      <c r="U63" s="28"/>
      <c r="V63" s="26"/>
      <c r="W63" s="29"/>
      <c r="X63" s="30"/>
      <c r="Y63" s="31"/>
      <c r="Z63" s="32"/>
    </row>
    <row r="64" spans="1:26" ht="12.75" customHeight="1" thickBot="1" x14ac:dyDescent="0.3">
      <c r="A64" s="379"/>
      <c r="B64" s="374"/>
      <c r="C64" s="12">
        <v>2022</v>
      </c>
      <c r="D64" s="195">
        <f>'2. Приложение 2'!U9</f>
        <v>0</v>
      </c>
      <c r="E64" s="195">
        <f>'2. Приложение 2'!AM9</f>
        <v>5</v>
      </c>
      <c r="F64" s="160">
        <v>0</v>
      </c>
      <c r="G64" s="16">
        <f>D64+E64</f>
        <v>5</v>
      </c>
      <c r="H64" s="17">
        <f t="shared" si="3"/>
        <v>2</v>
      </c>
      <c r="I64" s="170">
        <v>0</v>
      </c>
      <c r="J64" s="163">
        <v>0</v>
      </c>
      <c r="K64" s="163">
        <v>2</v>
      </c>
      <c r="L64" s="163">
        <v>0</v>
      </c>
      <c r="M64" s="182">
        <f>'2. Приложение 2'!DM9</f>
        <v>3</v>
      </c>
      <c r="N64" s="164">
        <v>0</v>
      </c>
      <c r="O64" s="17">
        <f t="shared" si="1"/>
        <v>5</v>
      </c>
      <c r="P64" s="170">
        <v>3</v>
      </c>
      <c r="Q64" s="163">
        <v>2</v>
      </c>
      <c r="R64" s="164">
        <v>0</v>
      </c>
      <c r="S64" s="17">
        <f>G64-O64</f>
        <v>0</v>
      </c>
      <c r="T64" s="161">
        <v>5</v>
      </c>
      <c r="U64" s="162">
        <v>0</v>
      </c>
      <c r="V64" s="160">
        <v>0</v>
      </c>
      <c r="W64" s="165">
        <v>0</v>
      </c>
      <c r="X64" s="179">
        <v>0</v>
      </c>
      <c r="Y64" s="180">
        <v>0</v>
      </c>
      <c r="Z64" s="181">
        <v>0</v>
      </c>
    </row>
    <row r="65" spans="1:26" ht="12.75" customHeight="1" x14ac:dyDescent="0.25">
      <c r="A65" s="307" t="s">
        <v>83</v>
      </c>
      <c r="B65" s="372" t="s">
        <v>84</v>
      </c>
      <c r="C65" s="2">
        <v>2020</v>
      </c>
      <c r="D65" s="56">
        <f t="shared" ref="D65:Z67" si="5">D11+D56</f>
        <v>0</v>
      </c>
      <c r="E65" s="57">
        <f t="shared" si="5"/>
        <v>0</v>
      </c>
      <c r="F65" s="58">
        <f t="shared" si="5"/>
        <v>0</v>
      </c>
      <c r="G65" s="59">
        <f t="shared" si="5"/>
        <v>0</v>
      </c>
      <c r="H65" s="60">
        <f t="shared" si="5"/>
        <v>0</v>
      </c>
      <c r="I65" s="61">
        <f t="shared" si="5"/>
        <v>0</v>
      </c>
      <c r="J65" s="57">
        <f t="shared" si="5"/>
        <v>0</v>
      </c>
      <c r="K65" s="57">
        <f t="shared" si="5"/>
        <v>0</v>
      </c>
      <c r="L65" s="57">
        <f>L11+L56</f>
        <v>0</v>
      </c>
      <c r="M65" s="57">
        <f t="shared" si="5"/>
        <v>0</v>
      </c>
      <c r="N65" s="58">
        <f t="shared" si="5"/>
        <v>0</v>
      </c>
      <c r="O65" s="59">
        <f t="shared" si="5"/>
        <v>0</v>
      </c>
      <c r="P65" s="61">
        <f t="shared" si="5"/>
        <v>0</v>
      </c>
      <c r="Q65" s="57">
        <f t="shared" si="5"/>
        <v>0</v>
      </c>
      <c r="R65" s="58">
        <f t="shared" si="5"/>
        <v>0</v>
      </c>
      <c r="S65" s="59">
        <f t="shared" si="5"/>
        <v>0</v>
      </c>
      <c r="T65" s="61">
        <f t="shared" si="5"/>
        <v>0</v>
      </c>
      <c r="U65" s="57">
        <f t="shared" si="5"/>
        <v>0</v>
      </c>
      <c r="V65" s="58">
        <f t="shared" si="5"/>
        <v>0</v>
      </c>
      <c r="W65" s="59">
        <f t="shared" si="5"/>
        <v>0</v>
      </c>
      <c r="X65" s="61">
        <f t="shared" si="5"/>
        <v>0</v>
      </c>
      <c r="Y65" s="57">
        <f t="shared" si="5"/>
        <v>0</v>
      </c>
      <c r="Z65" s="62">
        <f t="shared" si="5"/>
        <v>0</v>
      </c>
    </row>
    <row r="66" spans="1:26" ht="12.75" customHeight="1" x14ac:dyDescent="0.25">
      <c r="A66" s="337"/>
      <c r="B66" s="373"/>
      <c r="C66" s="8">
        <v>2021</v>
      </c>
      <c r="D66" s="63">
        <f t="shared" si="5"/>
        <v>0</v>
      </c>
      <c r="E66" s="64">
        <f t="shared" si="5"/>
        <v>0</v>
      </c>
      <c r="F66" s="65">
        <f t="shared" si="5"/>
        <v>0</v>
      </c>
      <c r="G66" s="66">
        <f t="shared" si="5"/>
        <v>0</v>
      </c>
      <c r="H66" s="66">
        <f t="shared" si="5"/>
        <v>0</v>
      </c>
      <c r="I66" s="67">
        <f t="shared" si="5"/>
        <v>0</v>
      </c>
      <c r="J66" s="64">
        <f t="shared" si="5"/>
        <v>0</v>
      </c>
      <c r="K66" s="64">
        <f t="shared" si="5"/>
        <v>0</v>
      </c>
      <c r="L66" s="64">
        <f>L12+L57</f>
        <v>0</v>
      </c>
      <c r="M66" s="64">
        <f t="shared" si="5"/>
        <v>0</v>
      </c>
      <c r="N66" s="65">
        <f t="shared" si="5"/>
        <v>0</v>
      </c>
      <c r="O66" s="66">
        <f t="shared" si="5"/>
        <v>0</v>
      </c>
      <c r="P66" s="67">
        <f t="shared" si="5"/>
        <v>0</v>
      </c>
      <c r="Q66" s="64">
        <f t="shared" si="5"/>
        <v>0</v>
      </c>
      <c r="R66" s="65">
        <f t="shared" si="5"/>
        <v>0</v>
      </c>
      <c r="S66" s="66">
        <f t="shared" si="5"/>
        <v>0</v>
      </c>
      <c r="T66" s="67">
        <f t="shared" si="5"/>
        <v>0</v>
      </c>
      <c r="U66" s="64">
        <f t="shared" si="5"/>
        <v>0</v>
      </c>
      <c r="V66" s="65">
        <f t="shared" si="5"/>
        <v>0</v>
      </c>
      <c r="W66" s="66">
        <f t="shared" si="5"/>
        <v>0</v>
      </c>
      <c r="X66" s="67">
        <f t="shared" si="5"/>
        <v>0</v>
      </c>
      <c r="Y66" s="64">
        <f t="shared" si="5"/>
        <v>0</v>
      </c>
      <c r="Z66" s="68">
        <f t="shared" si="5"/>
        <v>0</v>
      </c>
    </row>
    <row r="67" spans="1:26" ht="12.75" customHeight="1" thickBot="1" x14ac:dyDescent="0.3">
      <c r="A67" s="381"/>
      <c r="B67" s="374"/>
      <c r="C67" s="12">
        <v>2022</v>
      </c>
      <c r="D67" s="69">
        <f>D13+D58</f>
        <v>76</v>
      </c>
      <c r="E67" s="70">
        <f t="shared" si="5"/>
        <v>446</v>
      </c>
      <c r="F67" s="71">
        <f t="shared" si="5"/>
        <v>0</v>
      </c>
      <c r="G67" s="72">
        <f t="shared" si="5"/>
        <v>522</v>
      </c>
      <c r="H67" s="72">
        <f t="shared" si="5"/>
        <v>397</v>
      </c>
      <c r="I67" s="73">
        <f t="shared" si="5"/>
        <v>2</v>
      </c>
      <c r="J67" s="70">
        <f t="shared" si="5"/>
        <v>28</v>
      </c>
      <c r="K67" s="70">
        <f t="shared" si="5"/>
        <v>154</v>
      </c>
      <c r="L67" s="70">
        <f>L13+L58</f>
        <v>213</v>
      </c>
      <c r="M67" s="70">
        <f t="shared" si="5"/>
        <v>47</v>
      </c>
      <c r="N67" s="71">
        <f t="shared" si="5"/>
        <v>0</v>
      </c>
      <c r="O67" s="72">
        <f t="shared" si="5"/>
        <v>444</v>
      </c>
      <c r="P67" s="73">
        <f t="shared" si="5"/>
        <v>110</v>
      </c>
      <c r="Q67" s="70">
        <f t="shared" si="5"/>
        <v>265</v>
      </c>
      <c r="R67" s="71">
        <f t="shared" si="5"/>
        <v>69</v>
      </c>
      <c r="S67" s="72">
        <f t="shared" si="5"/>
        <v>78</v>
      </c>
      <c r="T67" s="73">
        <f t="shared" si="5"/>
        <v>444</v>
      </c>
      <c r="U67" s="70">
        <f t="shared" si="5"/>
        <v>0</v>
      </c>
      <c r="V67" s="71">
        <f t="shared" si="5"/>
        <v>0</v>
      </c>
      <c r="W67" s="72">
        <f t="shared" si="5"/>
        <v>57</v>
      </c>
      <c r="X67" s="73">
        <f t="shared" si="5"/>
        <v>38</v>
      </c>
      <c r="Y67" s="70">
        <f t="shared" si="5"/>
        <v>6</v>
      </c>
      <c r="Z67" s="74">
        <f t="shared" si="5"/>
        <v>2</v>
      </c>
    </row>
    <row r="68" spans="1:26" ht="12.75" customHeight="1" x14ac:dyDescent="0.25">
      <c r="A68" s="382" t="s">
        <v>85</v>
      </c>
      <c r="B68" s="372" t="s">
        <v>86</v>
      </c>
      <c r="C68" s="2">
        <v>2020</v>
      </c>
      <c r="D68" s="75"/>
      <c r="E68" s="75"/>
      <c r="F68" s="75"/>
      <c r="G68" s="22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 customHeight="1" x14ac:dyDescent="0.25">
      <c r="A69" s="383"/>
      <c r="B69" s="373"/>
      <c r="C69" s="8">
        <v>2021</v>
      </c>
      <c r="D69" s="75"/>
      <c r="E69" s="75"/>
      <c r="F69" s="75"/>
      <c r="G69" s="29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 customHeight="1" thickBot="1" x14ac:dyDescent="0.3">
      <c r="A70" s="384"/>
      <c r="B70" s="374"/>
      <c r="C70" s="12">
        <v>2022</v>
      </c>
      <c r="D70" s="75"/>
      <c r="E70" s="75"/>
      <c r="F70" s="75"/>
      <c r="G70" s="76">
        <v>4</v>
      </c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1:26" ht="12.75" customHeight="1" x14ac:dyDescent="0.25">
      <c r="A71" s="382" t="s">
        <v>87</v>
      </c>
      <c r="B71" s="372" t="s">
        <v>88</v>
      </c>
      <c r="C71" s="2">
        <v>2020</v>
      </c>
      <c r="D71" s="77"/>
      <c r="E71" s="77"/>
      <c r="F71" s="77"/>
      <c r="G71" s="197">
        <f>IF(G68&lt;&gt;0,G65/O2/G68,0)</f>
        <v>0</v>
      </c>
      <c r="H71" s="77"/>
      <c r="I71" s="77"/>
      <c r="J71" s="77"/>
      <c r="K71" s="77"/>
      <c r="L71" s="77"/>
      <c r="M71" s="77"/>
      <c r="N71" s="77"/>
      <c r="O71" s="197">
        <f>IF(G68&lt;&gt;0,O65/O2/G68,0)</f>
        <v>0</v>
      </c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 customHeight="1" x14ac:dyDescent="0.25">
      <c r="A72" s="383"/>
      <c r="B72" s="373"/>
      <c r="C72" s="8">
        <v>2021</v>
      </c>
      <c r="D72" s="75"/>
      <c r="E72" s="75"/>
      <c r="F72" s="75"/>
      <c r="G72" s="198">
        <f>IF(G69&lt;&gt;0,G66/O2/G69,0)</f>
        <v>0</v>
      </c>
      <c r="H72" s="75"/>
      <c r="I72" s="75"/>
      <c r="J72" s="75"/>
      <c r="K72" s="75"/>
      <c r="L72" s="75"/>
      <c r="M72" s="75"/>
      <c r="N72" s="75"/>
      <c r="O72" s="198">
        <f>IF(G69&lt;&gt;0,O66/O2/G69,0)</f>
        <v>0</v>
      </c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 customHeight="1" thickBot="1" x14ac:dyDescent="0.3">
      <c r="A73" s="384"/>
      <c r="B73" s="374"/>
      <c r="C73" s="12">
        <v>2022</v>
      </c>
      <c r="D73" s="78"/>
      <c r="E73" s="78"/>
      <c r="F73" s="78"/>
      <c r="G73" s="199">
        <f>IF(G70&lt;&gt;0,G67/O2/G70,0)</f>
        <v>10.875</v>
      </c>
      <c r="H73" s="78"/>
      <c r="I73" s="78"/>
      <c r="J73" s="78"/>
      <c r="K73" s="78"/>
      <c r="L73" s="78"/>
      <c r="M73" s="78"/>
      <c r="N73" s="78"/>
      <c r="O73" s="199">
        <f>IF(G70&lt;&gt;0,O67/O2/G70,0)</f>
        <v>9.25</v>
      </c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 customHeight="1" x14ac:dyDescent="0.25">
      <c r="A74" s="382" t="s">
        <v>89</v>
      </c>
      <c r="B74" s="372" t="s">
        <v>90</v>
      </c>
      <c r="C74" s="2">
        <v>2020</v>
      </c>
      <c r="D74" s="75"/>
      <c r="E74" s="75"/>
      <c r="F74" s="75"/>
      <c r="G74" s="22"/>
      <c r="H74" s="75"/>
      <c r="I74" s="75"/>
      <c r="J74" s="75"/>
      <c r="K74" s="75"/>
      <c r="L74" s="75"/>
      <c r="M74" s="75"/>
      <c r="N74" s="75"/>
      <c r="O74" s="200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 customHeight="1" x14ac:dyDescent="0.25">
      <c r="A75" s="383"/>
      <c r="B75" s="373"/>
      <c r="C75" s="8">
        <v>2021</v>
      </c>
      <c r="D75" s="75"/>
      <c r="E75" s="75"/>
      <c r="F75" s="75"/>
      <c r="G75" s="29"/>
      <c r="H75" s="75"/>
      <c r="I75" s="75"/>
      <c r="J75" s="75"/>
      <c r="K75" s="75"/>
      <c r="L75" s="75"/>
      <c r="M75" s="75"/>
      <c r="N75" s="75"/>
      <c r="O75" s="200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 customHeight="1" thickBot="1" x14ac:dyDescent="0.3">
      <c r="A76" s="384"/>
      <c r="B76" s="374"/>
      <c r="C76" s="12">
        <v>2022</v>
      </c>
      <c r="D76" s="75"/>
      <c r="E76" s="75"/>
      <c r="F76" s="75"/>
      <c r="G76" s="76">
        <v>37</v>
      </c>
      <c r="H76" s="75"/>
      <c r="I76" s="75"/>
      <c r="J76" s="75"/>
      <c r="K76" s="75"/>
      <c r="L76" s="75"/>
      <c r="M76" s="75"/>
      <c r="N76" s="75"/>
      <c r="O76" s="200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 customHeight="1" x14ac:dyDescent="0.25">
      <c r="A77" s="385" t="s">
        <v>91</v>
      </c>
      <c r="B77" s="372" t="s">
        <v>92</v>
      </c>
      <c r="C77" s="2">
        <v>2020</v>
      </c>
      <c r="D77" s="79"/>
      <c r="E77" s="77"/>
      <c r="F77" s="77"/>
      <c r="G77" s="197">
        <f>IF(G74&lt;&gt;0,G65/G74,0)</f>
        <v>0</v>
      </c>
      <c r="H77" s="77"/>
      <c r="I77" s="77"/>
      <c r="J77" s="77"/>
      <c r="K77" s="77"/>
      <c r="L77" s="77"/>
      <c r="M77" s="77"/>
      <c r="N77" s="77"/>
      <c r="O77" s="197">
        <f>IF(G74&lt;&gt;0,O65/G74,0)</f>
        <v>0</v>
      </c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 customHeight="1" x14ac:dyDescent="0.25">
      <c r="A78" s="386"/>
      <c r="B78" s="373"/>
      <c r="C78" s="8">
        <v>2021</v>
      </c>
      <c r="D78" s="80"/>
      <c r="E78" s="75"/>
      <c r="F78" s="75"/>
      <c r="G78" s="198">
        <f>IF(G75&lt;&gt;0,G66/G75,0)</f>
        <v>0</v>
      </c>
      <c r="H78" s="75"/>
      <c r="I78" s="75"/>
      <c r="J78" s="75"/>
      <c r="K78" s="75"/>
      <c r="L78" s="75"/>
      <c r="M78" s="75"/>
      <c r="N78" s="75"/>
      <c r="O78" s="198">
        <f>IF(G75&lt;&gt;0,O66/G75,0)</f>
        <v>0</v>
      </c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 customHeight="1" thickBot="1" x14ac:dyDescent="0.3">
      <c r="A79" s="387"/>
      <c r="B79" s="374"/>
      <c r="C79" s="12">
        <v>2022</v>
      </c>
      <c r="D79" s="81"/>
      <c r="E79" s="78"/>
      <c r="F79" s="78"/>
      <c r="G79" s="199">
        <f>IF(G76&lt;&gt;0,G67/G76,0)</f>
        <v>14.108108108108109</v>
      </c>
      <c r="H79" s="78"/>
      <c r="I79" s="78"/>
      <c r="J79" s="78"/>
      <c r="K79" s="78"/>
      <c r="L79" s="78"/>
      <c r="M79" s="78"/>
      <c r="N79" s="78"/>
      <c r="O79" s="199">
        <f>IF(G76&lt;&gt;0,O67/G76,0)</f>
        <v>12</v>
      </c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 customHeight="1" thickBot="1" x14ac:dyDescent="0.3">
      <c r="A80" s="201"/>
      <c r="B80" s="202"/>
      <c r="C80" s="201"/>
      <c r="D80" s="75"/>
      <c r="E80" s="75"/>
      <c r="F80" s="75"/>
      <c r="G80" s="200"/>
      <c r="H80" s="75"/>
      <c r="I80" s="75"/>
      <c r="J80" s="75"/>
      <c r="K80" s="75"/>
      <c r="L80" s="75"/>
      <c r="M80" s="75"/>
      <c r="N80" s="75"/>
      <c r="O80" s="200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 customHeight="1" x14ac:dyDescent="0.25">
      <c r="A81" s="388" t="s">
        <v>93</v>
      </c>
      <c r="B81" s="192"/>
      <c r="C81" s="203"/>
      <c r="D81" s="406" t="s">
        <v>94</v>
      </c>
      <c r="E81" s="406"/>
      <c r="F81" s="406"/>
      <c r="G81" s="392" t="s">
        <v>95</v>
      </c>
      <c r="H81" s="393"/>
      <c r="I81" s="394"/>
      <c r="J81" s="392" t="s">
        <v>96</v>
      </c>
      <c r="K81" s="393"/>
      <c r="L81" s="393"/>
      <c r="M81" s="394"/>
      <c r="O81" s="200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52.5" customHeight="1" thickBot="1" x14ac:dyDescent="0.3">
      <c r="A82" s="389"/>
      <c r="B82" s="395" t="s">
        <v>97</v>
      </c>
      <c r="C82" s="204"/>
      <c r="D82" s="82" t="s">
        <v>22</v>
      </c>
      <c r="E82" s="83" t="s">
        <v>98</v>
      </c>
      <c r="F82" s="205" t="s">
        <v>24</v>
      </c>
      <c r="G82" s="84" t="s">
        <v>22</v>
      </c>
      <c r="H82" s="83" t="s">
        <v>98</v>
      </c>
      <c r="I82" s="206" t="s">
        <v>24</v>
      </c>
      <c r="J82" s="84" t="s">
        <v>22</v>
      </c>
      <c r="K82" s="398" t="s">
        <v>98</v>
      </c>
      <c r="L82" s="399"/>
      <c r="M82" s="206" t="s">
        <v>24</v>
      </c>
      <c r="O82" s="200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5.75" thickBot="1" x14ac:dyDescent="0.3">
      <c r="A83" s="389"/>
      <c r="B83" s="396"/>
      <c r="C83" s="207"/>
      <c r="D83" s="85" t="s">
        <v>44</v>
      </c>
      <c r="E83" s="86" t="s">
        <v>45</v>
      </c>
      <c r="F83" s="208" t="s">
        <v>46</v>
      </c>
      <c r="G83" s="87" t="s">
        <v>99</v>
      </c>
      <c r="H83" s="88" t="s">
        <v>100</v>
      </c>
      <c r="I83" s="209" t="s">
        <v>101</v>
      </c>
      <c r="J83" s="87" t="s">
        <v>102</v>
      </c>
      <c r="K83" s="400" t="s">
        <v>103</v>
      </c>
      <c r="L83" s="401"/>
      <c r="M83" s="209" t="s">
        <v>104</v>
      </c>
      <c r="O83" s="200"/>
      <c r="P83" s="75"/>
      <c r="Q83" s="75"/>
      <c r="R83" s="75"/>
      <c r="S83" s="75"/>
    </row>
    <row r="84" spans="1:26" ht="12.75" customHeight="1" x14ac:dyDescent="0.25">
      <c r="A84" s="389"/>
      <c r="B84" s="396"/>
      <c r="C84" s="2">
        <v>2020</v>
      </c>
      <c r="D84" s="89">
        <f t="shared" ref="D84:E86" si="6">G84+J84</f>
        <v>0</v>
      </c>
      <c r="E84" s="90">
        <f t="shared" si="6"/>
        <v>0</v>
      </c>
      <c r="F84" s="91">
        <f>I84+M84</f>
        <v>0</v>
      </c>
      <c r="G84" s="92"/>
      <c r="H84" s="93"/>
      <c r="I84" s="94"/>
      <c r="J84" s="95"/>
      <c r="K84" s="402"/>
      <c r="L84" s="403"/>
      <c r="M84" s="94"/>
      <c r="O84" s="200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 customHeight="1" x14ac:dyDescent="0.25">
      <c r="A85" s="389"/>
      <c r="B85" s="396"/>
      <c r="C85" s="8">
        <v>2021</v>
      </c>
      <c r="D85" s="96">
        <f t="shared" si="6"/>
        <v>0</v>
      </c>
      <c r="E85" s="97">
        <f t="shared" si="6"/>
        <v>0</v>
      </c>
      <c r="F85" s="98">
        <f>I85+M85</f>
        <v>0</v>
      </c>
      <c r="G85" s="99"/>
      <c r="H85" s="100"/>
      <c r="I85" s="101"/>
      <c r="J85" s="102"/>
      <c r="K85" s="404"/>
      <c r="L85" s="405"/>
      <c r="M85" s="101"/>
      <c r="O85" s="200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 customHeight="1" thickBot="1" x14ac:dyDescent="0.3">
      <c r="A86" s="390"/>
      <c r="B86" s="397"/>
      <c r="C86" s="12">
        <v>2022</v>
      </c>
      <c r="D86" s="103">
        <f t="shared" si="6"/>
        <v>38</v>
      </c>
      <c r="E86" s="104">
        <f t="shared" si="6"/>
        <v>6</v>
      </c>
      <c r="F86" s="105">
        <f>I86+M86</f>
        <v>2</v>
      </c>
      <c r="G86" s="184">
        <v>27</v>
      </c>
      <c r="H86" s="106">
        <v>4</v>
      </c>
      <c r="I86" s="107">
        <v>2</v>
      </c>
      <c r="J86" s="108">
        <v>11</v>
      </c>
      <c r="K86" s="407">
        <v>2</v>
      </c>
      <c r="L86" s="408"/>
      <c r="M86" s="109">
        <v>0</v>
      </c>
      <c r="O86" s="200"/>
      <c r="P86" s="75"/>
      <c r="Q86" s="75"/>
      <c r="R86" s="75"/>
      <c r="S86" s="391" t="s">
        <v>105</v>
      </c>
      <c r="T86" s="391"/>
      <c r="U86" s="391"/>
      <c r="V86" s="391"/>
      <c r="W86" s="391"/>
      <c r="X86" s="391"/>
      <c r="Y86" s="391"/>
      <c r="Z86" s="75"/>
    </row>
    <row r="87" spans="1:26" ht="12.75" customHeight="1" x14ac:dyDescent="0.25">
      <c r="A87" s="201"/>
      <c r="B87" s="202"/>
      <c r="C87" s="201"/>
      <c r="D87" s="75"/>
      <c r="E87" s="75"/>
      <c r="F87" s="75"/>
      <c r="G87" s="200"/>
      <c r="H87" s="75"/>
      <c r="I87" s="75"/>
      <c r="J87" s="75"/>
      <c r="K87" s="75"/>
      <c r="L87" s="75"/>
      <c r="M87" s="75"/>
      <c r="N87" s="75"/>
      <c r="O87" s="200"/>
      <c r="P87" s="75"/>
      <c r="Q87" s="185" t="s">
        <v>150</v>
      </c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 customHeight="1" x14ac:dyDescent="0.25">
      <c r="A88" s="201"/>
      <c r="B88" s="202"/>
      <c r="C88" s="201"/>
      <c r="D88" s="75"/>
      <c r="E88" s="75"/>
      <c r="F88" s="75"/>
      <c r="G88" s="200"/>
      <c r="H88" s="75"/>
      <c r="I88" s="75"/>
      <c r="J88" s="75"/>
      <c r="K88" s="75"/>
      <c r="L88" s="75"/>
      <c r="M88" s="75"/>
      <c r="N88" s="75"/>
      <c r="O88" s="200"/>
      <c r="P88" s="75"/>
      <c r="Q88" s="185" t="s">
        <v>156</v>
      </c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 customHeight="1" x14ac:dyDescent="0.25">
      <c r="A89" s="232" t="s">
        <v>153</v>
      </c>
      <c r="B89" s="233"/>
      <c r="C89" s="233"/>
      <c r="D89" s="75"/>
      <c r="E89" s="75"/>
      <c r="F89" s="75"/>
      <c r="G89" s="200"/>
      <c r="H89" s="75"/>
      <c r="I89" s="75"/>
      <c r="J89" s="75"/>
      <c r="K89" s="75"/>
      <c r="L89" s="75"/>
      <c r="M89" s="75"/>
      <c r="N89" s="75"/>
      <c r="O89" s="200"/>
      <c r="P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 customHeight="1" x14ac:dyDescent="0.25">
      <c r="A90" s="234"/>
      <c r="B90" s="235"/>
      <c r="C90" s="236" t="s">
        <v>152</v>
      </c>
      <c r="D90" s="75"/>
      <c r="E90" s="75"/>
      <c r="F90" s="75"/>
      <c r="G90" s="200"/>
      <c r="H90" s="75"/>
      <c r="I90" s="75"/>
      <c r="J90" s="75"/>
      <c r="K90" s="75"/>
      <c r="L90" s="75"/>
      <c r="M90" s="75"/>
      <c r="N90" s="75"/>
      <c r="O90" s="200"/>
      <c r="P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24" x14ac:dyDescent="0.25">
      <c r="A91" s="240" t="s">
        <v>155</v>
      </c>
      <c r="B91" s="237"/>
      <c r="C91" s="238">
        <v>214</v>
      </c>
      <c r="D91" s="75"/>
      <c r="E91" s="75"/>
      <c r="F91" s="75"/>
      <c r="G91" s="200"/>
      <c r="H91" s="75"/>
      <c r="I91" s="75"/>
      <c r="J91" s="75"/>
      <c r="K91" s="75"/>
      <c r="L91" s="75"/>
      <c r="M91" s="75"/>
      <c r="N91" s="75"/>
      <c r="O91" s="200"/>
      <c r="P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24" x14ac:dyDescent="0.25">
      <c r="A92" s="241" t="s">
        <v>154</v>
      </c>
      <c r="B92" s="237"/>
      <c r="C92" s="239">
        <v>121</v>
      </c>
      <c r="D92" s="75"/>
      <c r="E92" s="75"/>
      <c r="F92" s="75"/>
      <c r="G92" s="200"/>
      <c r="H92" s="75"/>
      <c r="I92" s="75"/>
      <c r="J92" s="75"/>
      <c r="K92" s="75"/>
      <c r="L92" s="75"/>
      <c r="M92" s="75"/>
      <c r="N92" s="75"/>
      <c r="O92" s="200"/>
      <c r="P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 customHeight="1" x14ac:dyDescent="0.25">
      <c r="A93" s="201"/>
      <c r="B93" s="202"/>
      <c r="C93" s="201"/>
      <c r="D93" s="75"/>
      <c r="E93" s="75"/>
      <c r="F93" s="75"/>
      <c r="G93" s="200"/>
      <c r="H93" s="75"/>
      <c r="I93" s="75"/>
      <c r="J93" s="75"/>
      <c r="K93" s="75"/>
      <c r="L93" s="75"/>
      <c r="M93" s="75"/>
      <c r="N93" s="75"/>
      <c r="O93" s="200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s="114" customFormat="1" ht="12.75" customHeight="1" x14ac:dyDescent="0.25">
      <c r="A94" s="110" t="s">
        <v>106</v>
      </c>
      <c r="B94" s="111"/>
      <c r="C94" s="110"/>
      <c r="D94" s="110"/>
      <c r="E94" s="110"/>
      <c r="F94" s="110"/>
      <c r="G94" s="254" t="s">
        <v>192</v>
      </c>
      <c r="H94" s="112"/>
      <c r="I94" s="112"/>
      <c r="J94" s="112"/>
      <c r="K94" s="112"/>
      <c r="L94" s="112"/>
      <c r="M94" s="113"/>
      <c r="O94" s="112" t="s">
        <v>199</v>
      </c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s="114" customFormat="1" ht="12.75" customHeight="1" x14ac:dyDescent="0.25">
      <c r="A95" s="251" t="s">
        <v>189</v>
      </c>
      <c r="B95" s="115"/>
      <c r="C95" s="115"/>
      <c r="D95" s="113"/>
      <c r="E95" s="113"/>
      <c r="F95" s="113"/>
      <c r="G95" s="113"/>
      <c r="H95" s="113"/>
      <c r="I95" s="113"/>
      <c r="J95" s="255" t="s">
        <v>193</v>
      </c>
      <c r="K95" s="113"/>
      <c r="L95" s="113"/>
      <c r="M95" s="113"/>
      <c r="N95" s="113"/>
      <c r="O95" s="113"/>
      <c r="P95" s="113"/>
      <c r="Q95" s="113"/>
      <c r="T95" s="256" t="s">
        <v>194</v>
      </c>
      <c r="U95" s="113"/>
      <c r="V95" s="113"/>
      <c r="W95" s="113"/>
      <c r="X95" s="113"/>
      <c r="Y95" s="113"/>
      <c r="Z95" s="113"/>
    </row>
    <row r="96" spans="1:26" s="114" customFormat="1" ht="12.75" customHeight="1" x14ac:dyDescent="0.25">
      <c r="A96" s="112" t="s">
        <v>107</v>
      </c>
      <c r="B96" s="252" t="s">
        <v>190</v>
      </c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s="114" customFormat="1" ht="12.75" customHeight="1" x14ac:dyDescent="0.25">
      <c r="A97" s="253" t="s">
        <v>191</v>
      </c>
      <c r="B97" s="115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T97" s="113" t="s">
        <v>108</v>
      </c>
      <c r="U97" s="113"/>
      <c r="V97" s="113"/>
      <c r="W97" s="113"/>
      <c r="X97" s="113"/>
      <c r="Y97" s="113"/>
      <c r="Z97" s="113"/>
    </row>
    <row r="98" spans="1:26" s="114" customFormat="1" ht="12.75" customHeight="1" x14ac:dyDescent="0.25">
      <c r="A98" s="113"/>
      <c r="B98" s="115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s="114" customFormat="1" x14ac:dyDescent="0.25">
      <c r="A99" s="113"/>
      <c r="B99" s="115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s="114" customFormat="1" x14ac:dyDescent="0.25">
      <c r="B100" s="116"/>
    </row>
    <row r="101" spans="1:26" s="114" customFormat="1" x14ac:dyDescent="0.25">
      <c r="B101" s="116"/>
    </row>
    <row r="102" spans="1:26" s="114" customFormat="1" x14ac:dyDescent="0.25">
      <c r="B102" s="116"/>
    </row>
    <row r="103" spans="1:26" s="114" customFormat="1" x14ac:dyDescent="0.25">
      <c r="B103" s="116"/>
    </row>
    <row r="104" spans="1:26" s="114" customFormat="1" x14ac:dyDescent="0.25">
      <c r="B104" s="116"/>
    </row>
    <row r="105" spans="1:26" s="114" customFormat="1" x14ac:dyDescent="0.25">
      <c r="B105" s="116"/>
    </row>
    <row r="106" spans="1:26" s="114" customFormat="1" x14ac:dyDescent="0.25">
      <c r="B106" s="116"/>
    </row>
    <row r="107" spans="1:26" s="114" customFormat="1" x14ac:dyDescent="0.25">
      <c r="B107" s="116"/>
    </row>
    <row r="108" spans="1:26" s="114" customFormat="1" x14ac:dyDescent="0.25">
      <c r="B108" s="116"/>
    </row>
    <row r="109" spans="1:26" s="114" customFormat="1" x14ac:dyDescent="0.25">
      <c r="B109" s="116"/>
    </row>
    <row r="110" spans="1:26" s="114" customFormat="1" x14ac:dyDescent="0.25">
      <c r="B110" s="116"/>
    </row>
    <row r="111" spans="1:26" s="114" customFormat="1" x14ac:dyDescent="0.25">
      <c r="B111" s="116"/>
    </row>
    <row r="112" spans="1:26" s="114" customFormat="1" x14ac:dyDescent="0.25">
      <c r="B112" s="116"/>
    </row>
    <row r="113" spans="2:2" s="114" customFormat="1" x14ac:dyDescent="0.25">
      <c r="B113" s="116"/>
    </row>
    <row r="114" spans="2:2" s="114" customFormat="1" x14ac:dyDescent="0.25">
      <c r="B114" s="116"/>
    </row>
    <row r="115" spans="2:2" s="114" customFormat="1" x14ac:dyDescent="0.25">
      <c r="B115" s="116"/>
    </row>
    <row r="116" spans="2:2" s="114" customFormat="1" x14ac:dyDescent="0.25">
      <c r="B116" s="116"/>
    </row>
    <row r="117" spans="2:2" s="114" customFormat="1" x14ac:dyDescent="0.25">
      <c r="B117" s="116"/>
    </row>
    <row r="118" spans="2:2" s="114" customFormat="1" x14ac:dyDescent="0.25">
      <c r="B118" s="116"/>
    </row>
    <row r="119" spans="2:2" s="114" customFormat="1" x14ac:dyDescent="0.25">
      <c r="B119" s="116"/>
    </row>
    <row r="120" spans="2:2" s="114" customFormat="1" x14ac:dyDescent="0.25">
      <c r="B120" s="116"/>
    </row>
  </sheetData>
  <sheetProtection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2'!CE9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2'!EJ9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2'!CF9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2'!EK9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2'!EP$9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2'!EQ$9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2'!ER$9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2'!CN$9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2'!ES$9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2'!CO$9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2'!ET$9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2'!CP$9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2'!EU$9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2'!CQ$9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2'!EV$9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2'!CR$9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2'!EW$9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2'!CS$9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2'!EX$9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2'!$EY$9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2'!$EZ$9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2'!$BF$9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2'!CW9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2'!$DH$9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2'!$DI$9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2'!$DJ$9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2'!$DK$9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2'!$DL$9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2'!$DM$9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2'!$BX$9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2'!$BY$9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2'!$BZ$9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Z23"/>
  <sheetViews>
    <sheetView tabSelected="1" zoomScaleNormal="100" workbookViewId="0">
      <selection activeCell="AF1" sqref="AF1:AG1"/>
    </sheetView>
  </sheetViews>
  <sheetFormatPr defaultRowHeight="14.25" x14ac:dyDescent="0.2"/>
  <cols>
    <col min="1" max="1" width="4.140625" style="223" customWidth="1"/>
    <col min="2" max="2" width="30.7109375" style="223" customWidth="1"/>
    <col min="3" max="3" width="5.85546875" style="223" customWidth="1"/>
    <col min="4" max="8" width="6" style="223" customWidth="1"/>
    <col min="9" max="9" width="7.5703125" style="223" customWidth="1"/>
    <col min="10" max="26" width="6" style="223" customWidth="1"/>
    <col min="27" max="27" width="6.85546875" style="223" customWidth="1"/>
    <col min="28" max="39" width="6" style="223" customWidth="1"/>
    <col min="40" max="40" width="4.140625" style="267" customWidth="1"/>
    <col min="41" max="41" width="30.7109375" style="267" customWidth="1"/>
    <col min="42" max="42" width="5.85546875" style="464" customWidth="1"/>
    <col min="43" max="47" width="6" style="223" customWidth="1"/>
    <col min="48" max="48" width="7.28515625" style="223" customWidth="1"/>
    <col min="49" max="65" width="6" style="223" customWidth="1"/>
    <col min="66" max="66" width="7.140625" style="223" customWidth="1"/>
    <col min="67" max="78" width="6" style="223" customWidth="1"/>
    <col min="79" max="79" width="4.140625" style="267" customWidth="1"/>
    <col min="80" max="80" width="30.7109375" style="267" customWidth="1"/>
    <col min="81" max="81" width="5.85546875" style="464" customWidth="1"/>
    <col min="82" max="86" width="6" style="223" customWidth="1"/>
    <col min="87" max="87" width="7" style="223" customWidth="1"/>
    <col min="88" max="104" width="6" style="223" customWidth="1"/>
    <col min="105" max="105" width="7.140625" style="223" customWidth="1"/>
    <col min="106" max="117" width="6" style="223" customWidth="1"/>
    <col min="118" max="118" width="4.140625" style="267" customWidth="1"/>
    <col min="119" max="119" width="30.7109375" style="267" customWidth="1"/>
    <col min="120" max="120" width="5.85546875" style="267" customWidth="1"/>
    <col min="121" max="125" width="6" style="223" customWidth="1"/>
    <col min="126" max="126" width="7.140625" style="223" customWidth="1"/>
    <col min="127" max="143" width="6" style="223" customWidth="1"/>
    <col min="144" max="144" width="7.140625" style="223" customWidth="1"/>
    <col min="145" max="156" width="6" style="223" customWidth="1"/>
    <col min="157" max="265" width="9.140625" style="223"/>
    <col min="266" max="266" width="4.140625" style="223" customWidth="1"/>
    <col min="267" max="267" width="30.7109375" style="223" customWidth="1"/>
    <col min="268" max="268" width="5.85546875" style="223" customWidth="1"/>
    <col min="269" max="273" width="6" style="223" customWidth="1"/>
    <col min="274" max="274" width="7.5703125" style="223" customWidth="1"/>
    <col min="275" max="291" width="6" style="223" customWidth="1"/>
    <col min="292" max="292" width="6.85546875" style="223" customWidth="1"/>
    <col min="293" max="309" width="6" style="223" customWidth="1"/>
    <col min="310" max="310" width="7.28515625" style="223" customWidth="1"/>
    <col min="311" max="327" width="6" style="223" customWidth="1"/>
    <col min="328" max="328" width="7.140625" style="223" customWidth="1"/>
    <col min="329" max="345" width="6" style="223" customWidth="1"/>
    <col min="346" max="346" width="7" style="223" customWidth="1"/>
    <col min="347" max="363" width="6" style="223" customWidth="1"/>
    <col min="364" max="364" width="7.140625" style="223" customWidth="1"/>
    <col min="365" max="381" width="6" style="223" customWidth="1"/>
    <col min="382" max="382" width="7.140625" style="223" customWidth="1"/>
    <col min="383" max="399" width="6" style="223" customWidth="1"/>
    <col min="400" max="400" width="7.140625" style="223" customWidth="1"/>
    <col min="401" max="412" width="6" style="223" customWidth="1"/>
    <col min="413" max="521" width="9.140625" style="223"/>
    <col min="522" max="522" width="4.140625" style="223" customWidth="1"/>
    <col min="523" max="523" width="30.7109375" style="223" customWidth="1"/>
    <col min="524" max="524" width="5.85546875" style="223" customWidth="1"/>
    <col min="525" max="529" width="6" style="223" customWidth="1"/>
    <col min="530" max="530" width="7.5703125" style="223" customWidth="1"/>
    <col min="531" max="547" width="6" style="223" customWidth="1"/>
    <col min="548" max="548" width="6.85546875" style="223" customWidth="1"/>
    <col min="549" max="565" width="6" style="223" customWidth="1"/>
    <col min="566" max="566" width="7.28515625" style="223" customWidth="1"/>
    <col min="567" max="583" width="6" style="223" customWidth="1"/>
    <col min="584" max="584" width="7.140625" style="223" customWidth="1"/>
    <col min="585" max="601" width="6" style="223" customWidth="1"/>
    <col min="602" max="602" width="7" style="223" customWidth="1"/>
    <col min="603" max="619" width="6" style="223" customWidth="1"/>
    <col min="620" max="620" width="7.140625" style="223" customWidth="1"/>
    <col min="621" max="637" width="6" style="223" customWidth="1"/>
    <col min="638" max="638" width="7.140625" style="223" customWidth="1"/>
    <col min="639" max="655" width="6" style="223" customWidth="1"/>
    <col min="656" max="656" width="7.140625" style="223" customWidth="1"/>
    <col min="657" max="668" width="6" style="223" customWidth="1"/>
    <col min="669" max="777" width="9.140625" style="223"/>
    <col min="778" max="778" width="4.140625" style="223" customWidth="1"/>
    <col min="779" max="779" width="30.7109375" style="223" customWidth="1"/>
    <col min="780" max="780" width="5.85546875" style="223" customWidth="1"/>
    <col min="781" max="785" width="6" style="223" customWidth="1"/>
    <col min="786" max="786" width="7.5703125" style="223" customWidth="1"/>
    <col min="787" max="803" width="6" style="223" customWidth="1"/>
    <col min="804" max="804" width="6.85546875" style="223" customWidth="1"/>
    <col min="805" max="821" width="6" style="223" customWidth="1"/>
    <col min="822" max="822" width="7.28515625" style="223" customWidth="1"/>
    <col min="823" max="839" width="6" style="223" customWidth="1"/>
    <col min="840" max="840" width="7.140625" style="223" customWidth="1"/>
    <col min="841" max="857" width="6" style="223" customWidth="1"/>
    <col min="858" max="858" width="7" style="223" customWidth="1"/>
    <col min="859" max="875" width="6" style="223" customWidth="1"/>
    <col min="876" max="876" width="7.140625" style="223" customWidth="1"/>
    <col min="877" max="893" width="6" style="223" customWidth="1"/>
    <col min="894" max="894" width="7.140625" style="223" customWidth="1"/>
    <col min="895" max="911" width="6" style="223" customWidth="1"/>
    <col min="912" max="912" width="7.140625" style="223" customWidth="1"/>
    <col min="913" max="924" width="6" style="223" customWidth="1"/>
    <col min="925" max="1033" width="9.140625" style="223"/>
    <col min="1034" max="1034" width="4.140625" style="223" customWidth="1"/>
    <col min="1035" max="1035" width="30.7109375" style="223" customWidth="1"/>
    <col min="1036" max="1036" width="5.85546875" style="223" customWidth="1"/>
    <col min="1037" max="1041" width="6" style="223" customWidth="1"/>
    <col min="1042" max="1042" width="7.5703125" style="223" customWidth="1"/>
    <col min="1043" max="1059" width="6" style="223" customWidth="1"/>
    <col min="1060" max="1060" width="6.85546875" style="223" customWidth="1"/>
    <col min="1061" max="1077" width="6" style="223" customWidth="1"/>
    <col min="1078" max="1078" width="7.28515625" style="223" customWidth="1"/>
    <col min="1079" max="1095" width="6" style="223" customWidth="1"/>
    <col min="1096" max="1096" width="7.140625" style="223" customWidth="1"/>
    <col min="1097" max="1113" width="6" style="223" customWidth="1"/>
    <col min="1114" max="1114" width="7" style="223" customWidth="1"/>
    <col min="1115" max="1131" width="6" style="223" customWidth="1"/>
    <col min="1132" max="1132" width="7.140625" style="223" customWidth="1"/>
    <col min="1133" max="1149" width="6" style="223" customWidth="1"/>
    <col min="1150" max="1150" width="7.140625" style="223" customWidth="1"/>
    <col min="1151" max="1167" width="6" style="223" customWidth="1"/>
    <col min="1168" max="1168" width="7.140625" style="223" customWidth="1"/>
    <col min="1169" max="1180" width="6" style="223" customWidth="1"/>
    <col min="1181" max="1289" width="9.140625" style="223"/>
    <col min="1290" max="1290" width="4.140625" style="223" customWidth="1"/>
    <col min="1291" max="1291" width="30.7109375" style="223" customWidth="1"/>
    <col min="1292" max="1292" width="5.85546875" style="223" customWidth="1"/>
    <col min="1293" max="1297" width="6" style="223" customWidth="1"/>
    <col min="1298" max="1298" width="7.5703125" style="223" customWidth="1"/>
    <col min="1299" max="1315" width="6" style="223" customWidth="1"/>
    <col min="1316" max="1316" width="6.85546875" style="223" customWidth="1"/>
    <col min="1317" max="1333" width="6" style="223" customWidth="1"/>
    <col min="1334" max="1334" width="7.28515625" style="223" customWidth="1"/>
    <col min="1335" max="1351" width="6" style="223" customWidth="1"/>
    <col min="1352" max="1352" width="7.140625" style="223" customWidth="1"/>
    <col min="1353" max="1369" width="6" style="223" customWidth="1"/>
    <col min="1370" max="1370" width="7" style="223" customWidth="1"/>
    <col min="1371" max="1387" width="6" style="223" customWidth="1"/>
    <col min="1388" max="1388" width="7.140625" style="223" customWidth="1"/>
    <col min="1389" max="1405" width="6" style="223" customWidth="1"/>
    <col min="1406" max="1406" width="7.140625" style="223" customWidth="1"/>
    <col min="1407" max="1423" width="6" style="223" customWidth="1"/>
    <col min="1424" max="1424" width="7.140625" style="223" customWidth="1"/>
    <col min="1425" max="1436" width="6" style="223" customWidth="1"/>
    <col min="1437" max="1545" width="9.140625" style="223"/>
    <col min="1546" max="1546" width="4.140625" style="223" customWidth="1"/>
    <col min="1547" max="1547" width="30.7109375" style="223" customWidth="1"/>
    <col min="1548" max="1548" width="5.85546875" style="223" customWidth="1"/>
    <col min="1549" max="1553" width="6" style="223" customWidth="1"/>
    <col min="1554" max="1554" width="7.5703125" style="223" customWidth="1"/>
    <col min="1555" max="1571" width="6" style="223" customWidth="1"/>
    <col min="1572" max="1572" width="6.85546875" style="223" customWidth="1"/>
    <col min="1573" max="1589" width="6" style="223" customWidth="1"/>
    <col min="1590" max="1590" width="7.28515625" style="223" customWidth="1"/>
    <col min="1591" max="1607" width="6" style="223" customWidth="1"/>
    <col min="1608" max="1608" width="7.140625" style="223" customWidth="1"/>
    <col min="1609" max="1625" width="6" style="223" customWidth="1"/>
    <col min="1626" max="1626" width="7" style="223" customWidth="1"/>
    <col min="1627" max="1643" width="6" style="223" customWidth="1"/>
    <col min="1644" max="1644" width="7.140625" style="223" customWidth="1"/>
    <col min="1645" max="1661" width="6" style="223" customWidth="1"/>
    <col min="1662" max="1662" width="7.140625" style="223" customWidth="1"/>
    <col min="1663" max="1679" width="6" style="223" customWidth="1"/>
    <col min="1680" max="1680" width="7.140625" style="223" customWidth="1"/>
    <col min="1681" max="1692" width="6" style="223" customWidth="1"/>
    <col min="1693" max="1801" width="9.140625" style="223"/>
    <col min="1802" max="1802" width="4.140625" style="223" customWidth="1"/>
    <col min="1803" max="1803" width="30.7109375" style="223" customWidth="1"/>
    <col min="1804" max="1804" width="5.85546875" style="223" customWidth="1"/>
    <col min="1805" max="1809" width="6" style="223" customWidth="1"/>
    <col min="1810" max="1810" width="7.5703125" style="223" customWidth="1"/>
    <col min="1811" max="1827" width="6" style="223" customWidth="1"/>
    <col min="1828" max="1828" width="6.85546875" style="223" customWidth="1"/>
    <col min="1829" max="1845" width="6" style="223" customWidth="1"/>
    <col min="1846" max="1846" width="7.28515625" style="223" customWidth="1"/>
    <col min="1847" max="1863" width="6" style="223" customWidth="1"/>
    <col min="1864" max="1864" width="7.140625" style="223" customWidth="1"/>
    <col min="1865" max="1881" width="6" style="223" customWidth="1"/>
    <col min="1882" max="1882" width="7" style="223" customWidth="1"/>
    <col min="1883" max="1899" width="6" style="223" customWidth="1"/>
    <col min="1900" max="1900" width="7.140625" style="223" customWidth="1"/>
    <col min="1901" max="1917" width="6" style="223" customWidth="1"/>
    <col min="1918" max="1918" width="7.140625" style="223" customWidth="1"/>
    <col min="1919" max="1935" width="6" style="223" customWidth="1"/>
    <col min="1936" max="1936" width="7.140625" style="223" customWidth="1"/>
    <col min="1937" max="1948" width="6" style="223" customWidth="1"/>
    <col min="1949" max="2057" width="9.140625" style="223"/>
    <col min="2058" max="2058" width="4.140625" style="223" customWidth="1"/>
    <col min="2059" max="2059" width="30.7109375" style="223" customWidth="1"/>
    <col min="2060" max="2060" width="5.85546875" style="223" customWidth="1"/>
    <col min="2061" max="2065" width="6" style="223" customWidth="1"/>
    <col min="2066" max="2066" width="7.5703125" style="223" customWidth="1"/>
    <col min="2067" max="2083" width="6" style="223" customWidth="1"/>
    <col min="2084" max="2084" width="6.85546875" style="223" customWidth="1"/>
    <col min="2085" max="2101" width="6" style="223" customWidth="1"/>
    <col min="2102" max="2102" width="7.28515625" style="223" customWidth="1"/>
    <col min="2103" max="2119" width="6" style="223" customWidth="1"/>
    <col min="2120" max="2120" width="7.140625" style="223" customWidth="1"/>
    <col min="2121" max="2137" width="6" style="223" customWidth="1"/>
    <col min="2138" max="2138" width="7" style="223" customWidth="1"/>
    <col min="2139" max="2155" width="6" style="223" customWidth="1"/>
    <col min="2156" max="2156" width="7.140625" style="223" customWidth="1"/>
    <col min="2157" max="2173" width="6" style="223" customWidth="1"/>
    <col min="2174" max="2174" width="7.140625" style="223" customWidth="1"/>
    <col min="2175" max="2191" width="6" style="223" customWidth="1"/>
    <col min="2192" max="2192" width="7.140625" style="223" customWidth="1"/>
    <col min="2193" max="2204" width="6" style="223" customWidth="1"/>
    <col min="2205" max="2313" width="9.140625" style="223"/>
    <col min="2314" max="2314" width="4.140625" style="223" customWidth="1"/>
    <col min="2315" max="2315" width="30.7109375" style="223" customWidth="1"/>
    <col min="2316" max="2316" width="5.85546875" style="223" customWidth="1"/>
    <col min="2317" max="2321" width="6" style="223" customWidth="1"/>
    <col min="2322" max="2322" width="7.5703125" style="223" customWidth="1"/>
    <col min="2323" max="2339" width="6" style="223" customWidth="1"/>
    <col min="2340" max="2340" width="6.85546875" style="223" customWidth="1"/>
    <col min="2341" max="2357" width="6" style="223" customWidth="1"/>
    <col min="2358" max="2358" width="7.28515625" style="223" customWidth="1"/>
    <col min="2359" max="2375" width="6" style="223" customWidth="1"/>
    <col min="2376" max="2376" width="7.140625" style="223" customWidth="1"/>
    <col min="2377" max="2393" width="6" style="223" customWidth="1"/>
    <col min="2394" max="2394" width="7" style="223" customWidth="1"/>
    <col min="2395" max="2411" width="6" style="223" customWidth="1"/>
    <col min="2412" max="2412" width="7.140625" style="223" customWidth="1"/>
    <col min="2413" max="2429" width="6" style="223" customWidth="1"/>
    <col min="2430" max="2430" width="7.140625" style="223" customWidth="1"/>
    <col min="2431" max="2447" width="6" style="223" customWidth="1"/>
    <col min="2448" max="2448" width="7.140625" style="223" customWidth="1"/>
    <col min="2449" max="2460" width="6" style="223" customWidth="1"/>
    <col min="2461" max="2569" width="9.140625" style="223"/>
    <col min="2570" max="2570" width="4.140625" style="223" customWidth="1"/>
    <col min="2571" max="2571" width="30.7109375" style="223" customWidth="1"/>
    <col min="2572" max="2572" width="5.85546875" style="223" customWidth="1"/>
    <col min="2573" max="2577" width="6" style="223" customWidth="1"/>
    <col min="2578" max="2578" width="7.5703125" style="223" customWidth="1"/>
    <col min="2579" max="2595" width="6" style="223" customWidth="1"/>
    <col min="2596" max="2596" width="6.85546875" style="223" customWidth="1"/>
    <col min="2597" max="2613" width="6" style="223" customWidth="1"/>
    <col min="2614" max="2614" width="7.28515625" style="223" customWidth="1"/>
    <col min="2615" max="2631" width="6" style="223" customWidth="1"/>
    <col min="2632" max="2632" width="7.140625" style="223" customWidth="1"/>
    <col min="2633" max="2649" width="6" style="223" customWidth="1"/>
    <col min="2650" max="2650" width="7" style="223" customWidth="1"/>
    <col min="2651" max="2667" width="6" style="223" customWidth="1"/>
    <col min="2668" max="2668" width="7.140625" style="223" customWidth="1"/>
    <col min="2669" max="2685" width="6" style="223" customWidth="1"/>
    <col min="2686" max="2686" width="7.140625" style="223" customWidth="1"/>
    <col min="2687" max="2703" width="6" style="223" customWidth="1"/>
    <col min="2704" max="2704" width="7.140625" style="223" customWidth="1"/>
    <col min="2705" max="2716" width="6" style="223" customWidth="1"/>
    <col min="2717" max="2825" width="9.140625" style="223"/>
    <col min="2826" max="2826" width="4.140625" style="223" customWidth="1"/>
    <col min="2827" max="2827" width="30.7109375" style="223" customWidth="1"/>
    <col min="2828" max="2828" width="5.85546875" style="223" customWidth="1"/>
    <col min="2829" max="2833" width="6" style="223" customWidth="1"/>
    <col min="2834" max="2834" width="7.5703125" style="223" customWidth="1"/>
    <col min="2835" max="2851" width="6" style="223" customWidth="1"/>
    <col min="2852" max="2852" width="6.85546875" style="223" customWidth="1"/>
    <col min="2853" max="2869" width="6" style="223" customWidth="1"/>
    <col min="2870" max="2870" width="7.28515625" style="223" customWidth="1"/>
    <col min="2871" max="2887" width="6" style="223" customWidth="1"/>
    <col min="2888" max="2888" width="7.140625" style="223" customWidth="1"/>
    <col min="2889" max="2905" width="6" style="223" customWidth="1"/>
    <col min="2906" max="2906" width="7" style="223" customWidth="1"/>
    <col min="2907" max="2923" width="6" style="223" customWidth="1"/>
    <col min="2924" max="2924" width="7.140625" style="223" customWidth="1"/>
    <col min="2925" max="2941" width="6" style="223" customWidth="1"/>
    <col min="2942" max="2942" width="7.140625" style="223" customWidth="1"/>
    <col min="2943" max="2959" width="6" style="223" customWidth="1"/>
    <col min="2960" max="2960" width="7.140625" style="223" customWidth="1"/>
    <col min="2961" max="2972" width="6" style="223" customWidth="1"/>
    <col min="2973" max="3081" width="9.140625" style="223"/>
    <col min="3082" max="3082" width="4.140625" style="223" customWidth="1"/>
    <col min="3083" max="3083" width="30.7109375" style="223" customWidth="1"/>
    <col min="3084" max="3084" width="5.85546875" style="223" customWidth="1"/>
    <col min="3085" max="3089" width="6" style="223" customWidth="1"/>
    <col min="3090" max="3090" width="7.5703125" style="223" customWidth="1"/>
    <col min="3091" max="3107" width="6" style="223" customWidth="1"/>
    <col min="3108" max="3108" width="6.85546875" style="223" customWidth="1"/>
    <col min="3109" max="3125" width="6" style="223" customWidth="1"/>
    <col min="3126" max="3126" width="7.28515625" style="223" customWidth="1"/>
    <col min="3127" max="3143" width="6" style="223" customWidth="1"/>
    <col min="3144" max="3144" width="7.140625" style="223" customWidth="1"/>
    <col min="3145" max="3161" width="6" style="223" customWidth="1"/>
    <col min="3162" max="3162" width="7" style="223" customWidth="1"/>
    <col min="3163" max="3179" width="6" style="223" customWidth="1"/>
    <col min="3180" max="3180" width="7.140625" style="223" customWidth="1"/>
    <col min="3181" max="3197" width="6" style="223" customWidth="1"/>
    <col min="3198" max="3198" width="7.140625" style="223" customWidth="1"/>
    <col min="3199" max="3215" width="6" style="223" customWidth="1"/>
    <col min="3216" max="3216" width="7.140625" style="223" customWidth="1"/>
    <col min="3217" max="3228" width="6" style="223" customWidth="1"/>
    <col min="3229" max="3337" width="9.140625" style="223"/>
    <col min="3338" max="3338" width="4.140625" style="223" customWidth="1"/>
    <col min="3339" max="3339" width="30.7109375" style="223" customWidth="1"/>
    <col min="3340" max="3340" width="5.85546875" style="223" customWidth="1"/>
    <col min="3341" max="3345" width="6" style="223" customWidth="1"/>
    <col min="3346" max="3346" width="7.5703125" style="223" customWidth="1"/>
    <col min="3347" max="3363" width="6" style="223" customWidth="1"/>
    <col min="3364" max="3364" width="6.85546875" style="223" customWidth="1"/>
    <col min="3365" max="3381" width="6" style="223" customWidth="1"/>
    <col min="3382" max="3382" width="7.28515625" style="223" customWidth="1"/>
    <col min="3383" max="3399" width="6" style="223" customWidth="1"/>
    <col min="3400" max="3400" width="7.140625" style="223" customWidth="1"/>
    <col min="3401" max="3417" width="6" style="223" customWidth="1"/>
    <col min="3418" max="3418" width="7" style="223" customWidth="1"/>
    <col min="3419" max="3435" width="6" style="223" customWidth="1"/>
    <col min="3436" max="3436" width="7.140625" style="223" customWidth="1"/>
    <col min="3437" max="3453" width="6" style="223" customWidth="1"/>
    <col min="3454" max="3454" width="7.140625" style="223" customWidth="1"/>
    <col min="3455" max="3471" width="6" style="223" customWidth="1"/>
    <col min="3472" max="3472" width="7.140625" style="223" customWidth="1"/>
    <col min="3473" max="3484" width="6" style="223" customWidth="1"/>
    <col min="3485" max="3593" width="9.140625" style="223"/>
    <col min="3594" max="3594" width="4.140625" style="223" customWidth="1"/>
    <col min="3595" max="3595" width="30.7109375" style="223" customWidth="1"/>
    <col min="3596" max="3596" width="5.85546875" style="223" customWidth="1"/>
    <col min="3597" max="3601" width="6" style="223" customWidth="1"/>
    <col min="3602" max="3602" width="7.5703125" style="223" customWidth="1"/>
    <col min="3603" max="3619" width="6" style="223" customWidth="1"/>
    <col min="3620" max="3620" width="6.85546875" style="223" customWidth="1"/>
    <col min="3621" max="3637" width="6" style="223" customWidth="1"/>
    <col min="3638" max="3638" width="7.28515625" style="223" customWidth="1"/>
    <col min="3639" max="3655" width="6" style="223" customWidth="1"/>
    <col min="3656" max="3656" width="7.140625" style="223" customWidth="1"/>
    <col min="3657" max="3673" width="6" style="223" customWidth="1"/>
    <col min="3674" max="3674" width="7" style="223" customWidth="1"/>
    <col min="3675" max="3691" width="6" style="223" customWidth="1"/>
    <col min="3692" max="3692" width="7.140625" style="223" customWidth="1"/>
    <col min="3693" max="3709" width="6" style="223" customWidth="1"/>
    <col min="3710" max="3710" width="7.140625" style="223" customWidth="1"/>
    <col min="3711" max="3727" width="6" style="223" customWidth="1"/>
    <col min="3728" max="3728" width="7.140625" style="223" customWidth="1"/>
    <col min="3729" max="3740" width="6" style="223" customWidth="1"/>
    <col min="3741" max="3849" width="9.140625" style="223"/>
    <col min="3850" max="3850" width="4.140625" style="223" customWidth="1"/>
    <col min="3851" max="3851" width="30.7109375" style="223" customWidth="1"/>
    <col min="3852" max="3852" width="5.85546875" style="223" customWidth="1"/>
    <col min="3853" max="3857" width="6" style="223" customWidth="1"/>
    <col min="3858" max="3858" width="7.5703125" style="223" customWidth="1"/>
    <col min="3859" max="3875" width="6" style="223" customWidth="1"/>
    <col min="3876" max="3876" width="6.85546875" style="223" customWidth="1"/>
    <col min="3877" max="3893" width="6" style="223" customWidth="1"/>
    <col min="3894" max="3894" width="7.28515625" style="223" customWidth="1"/>
    <col min="3895" max="3911" width="6" style="223" customWidth="1"/>
    <col min="3912" max="3912" width="7.140625" style="223" customWidth="1"/>
    <col min="3913" max="3929" width="6" style="223" customWidth="1"/>
    <col min="3930" max="3930" width="7" style="223" customWidth="1"/>
    <col min="3931" max="3947" width="6" style="223" customWidth="1"/>
    <col min="3948" max="3948" width="7.140625" style="223" customWidth="1"/>
    <col min="3949" max="3965" width="6" style="223" customWidth="1"/>
    <col min="3966" max="3966" width="7.140625" style="223" customWidth="1"/>
    <col min="3967" max="3983" width="6" style="223" customWidth="1"/>
    <col min="3984" max="3984" width="7.140625" style="223" customWidth="1"/>
    <col min="3985" max="3996" width="6" style="223" customWidth="1"/>
    <col min="3997" max="4105" width="9.140625" style="223"/>
    <col min="4106" max="4106" width="4.140625" style="223" customWidth="1"/>
    <col min="4107" max="4107" width="30.7109375" style="223" customWidth="1"/>
    <col min="4108" max="4108" width="5.85546875" style="223" customWidth="1"/>
    <col min="4109" max="4113" width="6" style="223" customWidth="1"/>
    <col min="4114" max="4114" width="7.5703125" style="223" customWidth="1"/>
    <col min="4115" max="4131" width="6" style="223" customWidth="1"/>
    <col min="4132" max="4132" width="6.85546875" style="223" customWidth="1"/>
    <col min="4133" max="4149" width="6" style="223" customWidth="1"/>
    <col min="4150" max="4150" width="7.28515625" style="223" customWidth="1"/>
    <col min="4151" max="4167" width="6" style="223" customWidth="1"/>
    <col min="4168" max="4168" width="7.140625" style="223" customWidth="1"/>
    <col min="4169" max="4185" width="6" style="223" customWidth="1"/>
    <col min="4186" max="4186" width="7" style="223" customWidth="1"/>
    <col min="4187" max="4203" width="6" style="223" customWidth="1"/>
    <col min="4204" max="4204" width="7.140625" style="223" customWidth="1"/>
    <col min="4205" max="4221" width="6" style="223" customWidth="1"/>
    <col min="4222" max="4222" width="7.140625" style="223" customWidth="1"/>
    <col min="4223" max="4239" width="6" style="223" customWidth="1"/>
    <col min="4240" max="4240" width="7.140625" style="223" customWidth="1"/>
    <col min="4241" max="4252" width="6" style="223" customWidth="1"/>
    <col min="4253" max="4361" width="9.140625" style="223"/>
    <col min="4362" max="4362" width="4.140625" style="223" customWidth="1"/>
    <col min="4363" max="4363" width="30.7109375" style="223" customWidth="1"/>
    <col min="4364" max="4364" width="5.85546875" style="223" customWidth="1"/>
    <col min="4365" max="4369" width="6" style="223" customWidth="1"/>
    <col min="4370" max="4370" width="7.5703125" style="223" customWidth="1"/>
    <col min="4371" max="4387" width="6" style="223" customWidth="1"/>
    <col min="4388" max="4388" width="6.85546875" style="223" customWidth="1"/>
    <col min="4389" max="4405" width="6" style="223" customWidth="1"/>
    <col min="4406" max="4406" width="7.28515625" style="223" customWidth="1"/>
    <col min="4407" max="4423" width="6" style="223" customWidth="1"/>
    <col min="4424" max="4424" width="7.140625" style="223" customWidth="1"/>
    <col min="4425" max="4441" width="6" style="223" customWidth="1"/>
    <col min="4442" max="4442" width="7" style="223" customWidth="1"/>
    <col min="4443" max="4459" width="6" style="223" customWidth="1"/>
    <col min="4460" max="4460" width="7.140625" style="223" customWidth="1"/>
    <col min="4461" max="4477" width="6" style="223" customWidth="1"/>
    <col min="4478" max="4478" width="7.140625" style="223" customWidth="1"/>
    <col min="4479" max="4495" width="6" style="223" customWidth="1"/>
    <col min="4496" max="4496" width="7.140625" style="223" customWidth="1"/>
    <col min="4497" max="4508" width="6" style="223" customWidth="1"/>
    <col min="4509" max="4617" width="9.140625" style="223"/>
    <col min="4618" max="4618" width="4.140625" style="223" customWidth="1"/>
    <col min="4619" max="4619" width="30.7109375" style="223" customWidth="1"/>
    <col min="4620" max="4620" width="5.85546875" style="223" customWidth="1"/>
    <col min="4621" max="4625" width="6" style="223" customWidth="1"/>
    <col min="4626" max="4626" width="7.5703125" style="223" customWidth="1"/>
    <col min="4627" max="4643" width="6" style="223" customWidth="1"/>
    <col min="4644" max="4644" width="6.85546875" style="223" customWidth="1"/>
    <col min="4645" max="4661" width="6" style="223" customWidth="1"/>
    <col min="4662" max="4662" width="7.28515625" style="223" customWidth="1"/>
    <col min="4663" max="4679" width="6" style="223" customWidth="1"/>
    <col min="4680" max="4680" width="7.140625" style="223" customWidth="1"/>
    <col min="4681" max="4697" width="6" style="223" customWidth="1"/>
    <col min="4698" max="4698" width="7" style="223" customWidth="1"/>
    <col min="4699" max="4715" width="6" style="223" customWidth="1"/>
    <col min="4716" max="4716" width="7.140625" style="223" customWidth="1"/>
    <col min="4717" max="4733" width="6" style="223" customWidth="1"/>
    <col min="4734" max="4734" width="7.140625" style="223" customWidth="1"/>
    <col min="4735" max="4751" width="6" style="223" customWidth="1"/>
    <col min="4752" max="4752" width="7.140625" style="223" customWidth="1"/>
    <col min="4753" max="4764" width="6" style="223" customWidth="1"/>
    <col min="4765" max="4873" width="9.140625" style="223"/>
    <col min="4874" max="4874" width="4.140625" style="223" customWidth="1"/>
    <col min="4875" max="4875" width="30.7109375" style="223" customWidth="1"/>
    <col min="4876" max="4876" width="5.85546875" style="223" customWidth="1"/>
    <col min="4877" max="4881" width="6" style="223" customWidth="1"/>
    <col min="4882" max="4882" width="7.5703125" style="223" customWidth="1"/>
    <col min="4883" max="4899" width="6" style="223" customWidth="1"/>
    <col min="4900" max="4900" width="6.85546875" style="223" customWidth="1"/>
    <col min="4901" max="4917" width="6" style="223" customWidth="1"/>
    <col min="4918" max="4918" width="7.28515625" style="223" customWidth="1"/>
    <col min="4919" max="4935" width="6" style="223" customWidth="1"/>
    <col min="4936" max="4936" width="7.140625" style="223" customWidth="1"/>
    <col min="4937" max="4953" width="6" style="223" customWidth="1"/>
    <col min="4954" max="4954" width="7" style="223" customWidth="1"/>
    <col min="4955" max="4971" width="6" style="223" customWidth="1"/>
    <col min="4972" max="4972" width="7.140625" style="223" customWidth="1"/>
    <col min="4973" max="4989" width="6" style="223" customWidth="1"/>
    <col min="4990" max="4990" width="7.140625" style="223" customWidth="1"/>
    <col min="4991" max="5007" width="6" style="223" customWidth="1"/>
    <col min="5008" max="5008" width="7.140625" style="223" customWidth="1"/>
    <col min="5009" max="5020" width="6" style="223" customWidth="1"/>
    <col min="5021" max="5129" width="9.140625" style="223"/>
    <col min="5130" max="5130" width="4.140625" style="223" customWidth="1"/>
    <col min="5131" max="5131" width="30.7109375" style="223" customWidth="1"/>
    <col min="5132" max="5132" width="5.85546875" style="223" customWidth="1"/>
    <col min="5133" max="5137" width="6" style="223" customWidth="1"/>
    <col min="5138" max="5138" width="7.5703125" style="223" customWidth="1"/>
    <col min="5139" max="5155" width="6" style="223" customWidth="1"/>
    <col min="5156" max="5156" width="6.85546875" style="223" customWidth="1"/>
    <col min="5157" max="5173" width="6" style="223" customWidth="1"/>
    <col min="5174" max="5174" width="7.28515625" style="223" customWidth="1"/>
    <col min="5175" max="5191" width="6" style="223" customWidth="1"/>
    <col min="5192" max="5192" width="7.140625" style="223" customWidth="1"/>
    <col min="5193" max="5209" width="6" style="223" customWidth="1"/>
    <col min="5210" max="5210" width="7" style="223" customWidth="1"/>
    <col min="5211" max="5227" width="6" style="223" customWidth="1"/>
    <col min="5228" max="5228" width="7.140625" style="223" customWidth="1"/>
    <col min="5229" max="5245" width="6" style="223" customWidth="1"/>
    <col min="5246" max="5246" width="7.140625" style="223" customWidth="1"/>
    <col min="5247" max="5263" width="6" style="223" customWidth="1"/>
    <col min="5264" max="5264" width="7.140625" style="223" customWidth="1"/>
    <col min="5265" max="5276" width="6" style="223" customWidth="1"/>
    <col min="5277" max="5385" width="9.140625" style="223"/>
    <col min="5386" max="5386" width="4.140625" style="223" customWidth="1"/>
    <col min="5387" max="5387" width="30.7109375" style="223" customWidth="1"/>
    <col min="5388" max="5388" width="5.85546875" style="223" customWidth="1"/>
    <col min="5389" max="5393" width="6" style="223" customWidth="1"/>
    <col min="5394" max="5394" width="7.5703125" style="223" customWidth="1"/>
    <col min="5395" max="5411" width="6" style="223" customWidth="1"/>
    <col min="5412" max="5412" width="6.85546875" style="223" customWidth="1"/>
    <col min="5413" max="5429" width="6" style="223" customWidth="1"/>
    <col min="5430" max="5430" width="7.28515625" style="223" customWidth="1"/>
    <col min="5431" max="5447" width="6" style="223" customWidth="1"/>
    <col min="5448" max="5448" width="7.140625" style="223" customWidth="1"/>
    <col min="5449" max="5465" width="6" style="223" customWidth="1"/>
    <col min="5466" max="5466" width="7" style="223" customWidth="1"/>
    <col min="5467" max="5483" width="6" style="223" customWidth="1"/>
    <col min="5484" max="5484" width="7.140625" style="223" customWidth="1"/>
    <col min="5485" max="5501" width="6" style="223" customWidth="1"/>
    <col min="5502" max="5502" width="7.140625" style="223" customWidth="1"/>
    <col min="5503" max="5519" width="6" style="223" customWidth="1"/>
    <col min="5520" max="5520" width="7.140625" style="223" customWidth="1"/>
    <col min="5521" max="5532" width="6" style="223" customWidth="1"/>
    <col min="5533" max="5641" width="9.140625" style="223"/>
    <col min="5642" max="5642" width="4.140625" style="223" customWidth="1"/>
    <col min="5643" max="5643" width="30.7109375" style="223" customWidth="1"/>
    <col min="5644" max="5644" width="5.85546875" style="223" customWidth="1"/>
    <col min="5645" max="5649" width="6" style="223" customWidth="1"/>
    <col min="5650" max="5650" width="7.5703125" style="223" customWidth="1"/>
    <col min="5651" max="5667" width="6" style="223" customWidth="1"/>
    <col min="5668" max="5668" width="6.85546875" style="223" customWidth="1"/>
    <col min="5669" max="5685" width="6" style="223" customWidth="1"/>
    <col min="5686" max="5686" width="7.28515625" style="223" customWidth="1"/>
    <col min="5687" max="5703" width="6" style="223" customWidth="1"/>
    <col min="5704" max="5704" width="7.140625" style="223" customWidth="1"/>
    <col min="5705" max="5721" width="6" style="223" customWidth="1"/>
    <col min="5722" max="5722" width="7" style="223" customWidth="1"/>
    <col min="5723" max="5739" width="6" style="223" customWidth="1"/>
    <col min="5740" max="5740" width="7.140625" style="223" customWidth="1"/>
    <col min="5741" max="5757" width="6" style="223" customWidth="1"/>
    <col min="5758" max="5758" width="7.140625" style="223" customWidth="1"/>
    <col min="5759" max="5775" width="6" style="223" customWidth="1"/>
    <col min="5776" max="5776" width="7.140625" style="223" customWidth="1"/>
    <col min="5777" max="5788" width="6" style="223" customWidth="1"/>
    <col min="5789" max="5897" width="9.140625" style="223"/>
    <col min="5898" max="5898" width="4.140625" style="223" customWidth="1"/>
    <col min="5899" max="5899" width="30.7109375" style="223" customWidth="1"/>
    <col min="5900" max="5900" width="5.85546875" style="223" customWidth="1"/>
    <col min="5901" max="5905" width="6" style="223" customWidth="1"/>
    <col min="5906" max="5906" width="7.5703125" style="223" customWidth="1"/>
    <col min="5907" max="5923" width="6" style="223" customWidth="1"/>
    <col min="5924" max="5924" width="6.85546875" style="223" customWidth="1"/>
    <col min="5925" max="5941" width="6" style="223" customWidth="1"/>
    <col min="5942" max="5942" width="7.28515625" style="223" customWidth="1"/>
    <col min="5943" max="5959" width="6" style="223" customWidth="1"/>
    <col min="5960" max="5960" width="7.140625" style="223" customWidth="1"/>
    <col min="5961" max="5977" width="6" style="223" customWidth="1"/>
    <col min="5978" max="5978" width="7" style="223" customWidth="1"/>
    <col min="5979" max="5995" width="6" style="223" customWidth="1"/>
    <col min="5996" max="5996" width="7.140625" style="223" customWidth="1"/>
    <col min="5997" max="6013" width="6" style="223" customWidth="1"/>
    <col min="6014" max="6014" width="7.140625" style="223" customWidth="1"/>
    <col min="6015" max="6031" width="6" style="223" customWidth="1"/>
    <col min="6032" max="6032" width="7.140625" style="223" customWidth="1"/>
    <col min="6033" max="6044" width="6" style="223" customWidth="1"/>
    <col min="6045" max="6153" width="9.140625" style="223"/>
    <col min="6154" max="6154" width="4.140625" style="223" customWidth="1"/>
    <col min="6155" max="6155" width="30.7109375" style="223" customWidth="1"/>
    <col min="6156" max="6156" width="5.85546875" style="223" customWidth="1"/>
    <col min="6157" max="6161" width="6" style="223" customWidth="1"/>
    <col min="6162" max="6162" width="7.5703125" style="223" customWidth="1"/>
    <col min="6163" max="6179" width="6" style="223" customWidth="1"/>
    <col min="6180" max="6180" width="6.85546875" style="223" customWidth="1"/>
    <col min="6181" max="6197" width="6" style="223" customWidth="1"/>
    <col min="6198" max="6198" width="7.28515625" style="223" customWidth="1"/>
    <col min="6199" max="6215" width="6" style="223" customWidth="1"/>
    <col min="6216" max="6216" width="7.140625" style="223" customWidth="1"/>
    <col min="6217" max="6233" width="6" style="223" customWidth="1"/>
    <col min="6234" max="6234" width="7" style="223" customWidth="1"/>
    <col min="6235" max="6251" width="6" style="223" customWidth="1"/>
    <col min="6252" max="6252" width="7.140625" style="223" customWidth="1"/>
    <col min="6253" max="6269" width="6" style="223" customWidth="1"/>
    <col min="6270" max="6270" width="7.140625" style="223" customWidth="1"/>
    <col min="6271" max="6287" width="6" style="223" customWidth="1"/>
    <col min="6288" max="6288" width="7.140625" style="223" customWidth="1"/>
    <col min="6289" max="6300" width="6" style="223" customWidth="1"/>
    <col min="6301" max="6409" width="9.140625" style="223"/>
    <col min="6410" max="6410" width="4.140625" style="223" customWidth="1"/>
    <col min="6411" max="6411" width="30.7109375" style="223" customWidth="1"/>
    <col min="6412" max="6412" width="5.85546875" style="223" customWidth="1"/>
    <col min="6413" max="6417" width="6" style="223" customWidth="1"/>
    <col min="6418" max="6418" width="7.5703125" style="223" customWidth="1"/>
    <col min="6419" max="6435" width="6" style="223" customWidth="1"/>
    <col min="6436" max="6436" width="6.85546875" style="223" customWidth="1"/>
    <col min="6437" max="6453" width="6" style="223" customWidth="1"/>
    <col min="6454" max="6454" width="7.28515625" style="223" customWidth="1"/>
    <col min="6455" max="6471" width="6" style="223" customWidth="1"/>
    <col min="6472" max="6472" width="7.140625" style="223" customWidth="1"/>
    <col min="6473" max="6489" width="6" style="223" customWidth="1"/>
    <col min="6490" max="6490" width="7" style="223" customWidth="1"/>
    <col min="6491" max="6507" width="6" style="223" customWidth="1"/>
    <col min="6508" max="6508" width="7.140625" style="223" customWidth="1"/>
    <col min="6509" max="6525" width="6" style="223" customWidth="1"/>
    <col min="6526" max="6526" width="7.140625" style="223" customWidth="1"/>
    <col min="6527" max="6543" width="6" style="223" customWidth="1"/>
    <col min="6544" max="6544" width="7.140625" style="223" customWidth="1"/>
    <col min="6545" max="6556" width="6" style="223" customWidth="1"/>
    <col min="6557" max="6665" width="9.140625" style="223"/>
    <col min="6666" max="6666" width="4.140625" style="223" customWidth="1"/>
    <col min="6667" max="6667" width="30.7109375" style="223" customWidth="1"/>
    <col min="6668" max="6668" width="5.85546875" style="223" customWidth="1"/>
    <col min="6669" max="6673" width="6" style="223" customWidth="1"/>
    <col min="6674" max="6674" width="7.5703125" style="223" customWidth="1"/>
    <col min="6675" max="6691" width="6" style="223" customWidth="1"/>
    <col min="6692" max="6692" width="6.85546875" style="223" customWidth="1"/>
    <col min="6693" max="6709" width="6" style="223" customWidth="1"/>
    <col min="6710" max="6710" width="7.28515625" style="223" customWidth="1"/>
    <col min="6711" max="6727" width="6" style="223" customWidth="1"/>
    <col min="6728" max="6728" width="7.140625" style="223" customWidth="1"/>
    <col min="6729" max="6745" width="6" style="223" customWidth="1"/>
    <col min="6746" max="6746" width="7" style="223" customWidth="1"/>
    <col min="6747" max="6763" width="6" style="223" customWidth="1"/>
    <col min="6764" max="6764" width="7.140625" style="223" customWidth="1"/>
    <col min="6765" max="6781" width="6" style="223" customWidth="1"/>
    <col min="6782" max="6782" width="7.140625" style="223" customWidth="1"/>
    <col min="6783" max="6799" width="6" style="223" customWidth="1"/>
    <col min="6800" max="6800" width="7.140625" style="223" customWidth="1"/>
    <col min="6801" max="6812" width="6" style="223" customWidth="1"/>
    <col min="6813" max="6921" width="9.140625" style="223"/>
    <col min="6922" max="6922" width="4.140625" style="223" customWidth="1"/>
    <col min="6923" max="6923" width="30.7109375" style="223" customWidth="1"/>
    <col min="6924" max="6924" width="5.85546875" style="223" customWidth="1"/>
    <col min="6925" max="6929" width="6" style="223" customWidth="1"/>
    <col min="6930" max="6930" width="7.5703125" style="223" customWidth="1"/>
    <col min="6931" max="6947" width="6" style="223" customWidth="1"/>
    <col min="6948" max="6948" width="6.85546875" style="223" customWidth="1"/>
    <col min="6949" max="6965" width="6" style="223" customWidth="1"/>
    <col min="6966" max="6966" width="7.28515625" style="223" customWidth="1"/>
    <col min="6967" max="6983" width="6" style="223" customWidth="1"/>
    <col min="6984" max="6984" width="7.140625" style="223" customWidth="1"/>
    <col min="6985" max="7001" width="6" style="223" customWidth="1"/>
    <col min="7002" max="7002" width="7" style="223" customWidth="1"/>
    <col min="7003" max="7019" width="6" style="223" customWidth="1"/>
    <col min="7020" max="7020" width="7.140625" style="223" customWidth="1"/>
    <col min="7021" max="7037" width="6" style="223" customWidth="1"/>
    <col min="7038" max="7038" width="7.140625" style="223" customWidth="1"/>
    <col min="7039" max="7055" width="6" style="223" customWidth="1"/>
    <col min="7056" max="7056" width="7.140625" style="223" customWidth="1"/>
    <col min="7057" max="7068" width="6" style="223" customWidth="1"/>
    <col min="7069" max="7177" width="9.140625" style="223"/>
    <col min="7178" max="7178" width="4.140625" style="223" customWidth="1"/>
    <col min="7179" max="7179" width="30.7109375" style="223" customWidth="1"/>
    <col min="7180" max="7180" width="5.85546875" style="223" customWidth="1"/>
    <col min="7181" max="7185" width="6" style="223" customWidth="1"/>
    <col min="7186" max="7186" width="7.5703125" style="223" customWidth="1"/>
    <col min="7187" max="7203" width="6" style="223" customWidth="1"/>
    <col min="7204" max="7204" width="6.85546875" style="223" customWidth="1"/>
    <col min="7205" max="7221" width="6" style="223" customWidth="1"/>
    <col min="7222" max="7222" width="7.28515625" style="223" customWidth="1"/>
    <col min="7223" max="7239" width="6" style="223" customWidth="1"/>
    <col min="7240" max="7240" width="7.140625" style="223" customWidth="1"/>
    <col min="7241" max="7257" width="6" style="223" customWidth="1"/>
    <col min="7258" max="7258" width="7" style="223" customWidth="1"/>
    <col min="7259" max="7275" width="6" style="223" customWidth="1"/>
    <col min="7276" max="7276" width="7.140625" style="223" customWidth="1"/>
    <col min="7277" max="7293" width="6" style="223" customWidth="1"/>
    <col min="7294" max="7294" width="7.140625" style="223" customWidth="1"/>
    <col min="7295" max="7311" width="6" style="223" customWidth="1"/>
    <col min="7312" max="7312" width="7.140625" style="223" customWidth="1"/>
    <col min="7313" max="7324" width="6" style="223" customWidth="1"/>
    <col min="7325" max="7433" width="9.140625" style="223"/>
    <col min="7434" max="7434" width="4.140625" style="223" customWidth="1"/>
    <col min="7435" max="7435" width="30.7109375" style="223" customWidth="1"/>
    <col min="7436" max="7436" width="5.85546875" style="223" customWidth="1"/>
    <col min="7437" max="7441" width="6" style="223" customWidth="1"/>
    <col min="7442" max="7442" width="7.5703125" style="223" customWidth="1"/>
    <col min="7443" max="7459" width="6" style="223" customWidth="1"/>
    <col min="7460" max="7460" width="6.85546875" style="223" customWidth="1"/>
    <col min="7461" max="7477" width="6" style="223" customWidth="1"/>
    <col min="7478" max="7478" width="7.28515625" style="223" customWidth="1"/>
    <col min="7479" max="7495" width="6" style="223" customWidth="1"/>
    <col min="7496" max="7496" width="7.140625" style="223" customWidth="1"/>
    <col min="7497" max="7513" width="6" style="223" customWidth="1"/>
    <col min="7514" max="7514" width="7" style="223" customWidth="1"/>
    <col min="7515" max="7531" width="6" style="223" customWidth="1"/>
    <col min="7532" max="7532" width="7.140625" style="223" customWidth="1"/>
    <col min="7533" max="7549" width="6" style="223" customWidth="1"/>
    <col min="7550" max="7550" width="7.140625" style="223" customWidth="1"/>
    <col min="7551" max="7567" width="6" style="223" customWidth="1"/>
    <col min="7568" max="7568" width="7.140625" style="223" customWidth="1"/>
    <col min="7569" max="7580" width="6" style="223" customWidth="1"/>
    <col min="7581" max="7689" width="9.140625" style="223"/>
    <col min="7690" max="7690" width="4.140625" style="223" customWidth="1"/>
    <col min="7691" max="7691" width="30.7109375" style="223" customWidth="1"/>
    <col min="7692" max="7692" width="5.85546875" style="223" customWidth="1"/>
    <col min="7693" max="7697" width="6" style="223" customWidth="1"/>
    <col min="7698" max="7698" width="7.5703125" style="223" customWidth="1"/>
    <col min="7699" max="7715" width="6" style="223" customWidth="1"/>
    <col min="7716" max="7716" width="6.85546875" style="223" customWidth="1"/>
    <col min="7717" max="7733" width="6" style="223" customWidth="1"/>
    <col min="7734" max="7734" width="7.28515625" style="223" customWidth="1"/>
    <col min="7735" max="7751" width="6" style="223" customWidth="1"/>
    <col min="7752" max="7752" width="7.140625" style="223" customWidth="1"/>
    <col min="7753" max="7769" width="6" style="223" customWidth="1"/>
    <col min="7770" max="7770" width="7" style="223" customWidth="1"/>
    <col min="7771" max="7787" width="6" style="223" customWidth="1"/>
    <col min="7788" max="7788" width="7.140625" style="223" customWidth="1"/>
    <col min="7789" max="7805" width="6" style="223" customWidth="1"/>
    <col min="7806" max="7806" width="7.140625" style="223" customWidth="1"/>
    <col min="7807" max="7823" width="6" style="223" customWidth="1"/>
    <col min="7824" max="7824" width="7.140625" style="223" customWidth="1"/>
    <col min="7825" max="7836" width="6" style="223" customWidth="1"/>
    <col min="7837" max="7945" width="9.140625" style="223"/>
    <col min="7946" max="7946" width="4.140625" style="223" customWidth="1"/>
    <col min="7947" max="7947" width="30.7109375" style="223" customWidth="1"/>
    <col min="7948" max="7948" width="5.85546875" style="223" customWidth="1"/>
    <col min="7949" max="7953" width="6" style="223" customWidth="1"/>
    <col min="7954" max="7954" width="7.5703125" style="223" customWidth="1"/>
    <col min="7955" max="7971" width="6" style="223" customWidth="1"/>
    <col min="7972" max="7972" width="6.85546875" style="223" customWidth="1"/>
    <col min="7973" max="7989" width="6" style="223" customWidth="1"/>
    <col min="7990" max="7990" width="7.28515625" style="223" customWidth="1"/>
    <col min="7991" max="8007" width="6" style="223" customWidth="1"/>
    <col min="8008" max="8008" width="7.140625" style="223" customWidth="1"/>
    <col min="8009" max="8025" width="6" style="223" customWidth="1"/>
    <col min="8026" max="8026" width="7" style="223" customWidth="1"/>
    <col min="8027" max="8043" width="6" style="223" customWidth="1"/>
    <col min="8044" max="8044" width="7.140625" style="223" customWidth="1"/>
    <col min="8045" max="8061" width="6" style="223" customWidth="1"/>
    <col min="8062" max="8062" width="7.140625" style="223" customWidth="1"/>
    <col min="8063" max="8079" width="6" style="223" customWidth="1"/>
    <col min="8080" max="8080" width="7.140625" style="223" customWidth="1"/>
    <col min="8081" max="8092" width="6" style="223" customWidth="1"/>
    <col min="8093" max="8201" width="9.140625" style="223"/>
    <col min="8202" max="8202" width="4.140625" style="223" customWidth="1"/>
    <col min="8203" max="8203" width="30.7109375" style="223" customWidth="1"/>
    <col min="8204" max="8204" width="5.85546875" style="223" customWidth="1"/>
    <col min="8205" max="8209" width="6" style="223" customWidth="1"/>
    <col min="8210" max="8210" width="7.5703125" style="223" customWidth="1"/>
    <col min="8211" max="8227" width="6" style="223" customWidth="1"/>
    <col min="8228" max="8228" width="6.85546875" style="223" customWidth="1"/>
    <col min="8229" max="8245" width="6" style="223" customWidth="1"/>
    <col min="8246" max="8246" width="7.28515625" style="223" customWidth="1"/>
    <col min="8247" max="8263" width="6" style="223" customWidth="1"/>
    <col min="8264" max="8264" width="7.140625" style="223" customWidth="1"/>
    <col min="8265" max="8281" width="6" style="223" customWidth="1"/>
    <col min="8282" max="8282" width="7" style="223" customWidth="1"/>
    <col min="8283" max="8299" width="6" style="223" customWidth="1"/>
    <col min="8300" max="8300" width="7.140625" style="223" customWidth="1"/>
    <col min="8301" max="8317" width="6" style="223" customWidth="1"/>
    <col min="8318" max="8318" width="7.140625" style="223" customWidth="1"/>
    <col min="8319" max="8335" width="6" style="223" customWidth="1"/>
    <col min="8336" max="8336" width="7.140625" style="223" customWidth="1"/>
    <col min="8337" max="8348" width="6" style="223" customWidth="1"/>
    <col min="8349" max="8457" width="9.140625" style="223"/>
    <col min="8458" max="8458" width="4.140625" style="223" customWidth="1"/>
    <col min="8459" max="8459" width="30.7109375" style="223" customWidth="1"/>
    <col min="8460" max="8460" width="5.85546875" style="223" customWidth="1"/>
    <col min="8461" max="8465" width="6" style="223" customWidth="1"/>
    <col min="8466" max="8466" width="7.5703125" style="223" customWidth="1"/>
    <col min="8467" max="8483" width="6" style="223" customWidth="1"/>
    <col min="8484" max="8484" width="6.85546875" style="223" customWidth="1"/>
    <col min="8485" max="8501" width="6" style="223" customWidth="1"/>
    <col min="8502" max="8502" width="7.28515625" style="223" customWidth="1"/>
    <col min="8503" max="8519" width="6" style="223" customWidth="1"/>
    <col min="8520" max="8520" width="7.140625" style="223" customWidth="1"/>
    <col min="8521" max="8537" width="6" style="223" customWidth="1"/>
    <col min="8538" max="8538" width="7" style="223" customWidth="1"/>
    <col min="8539" max="8555" width="6" style="223" customWidth="1"/>
    <col min="8556" max="8556" width="7.140625" style="223" customWidth="1"/>
    <col min="8557" max="8573" width="6" style="223" customWidth="1"/>
    <col min="8574" max="8574" width="7.140625" style="223" customWidth="1"/>
    <col min="8575" max="8591" width="6" style="223" customWidth="1"/>
    <col min="8592" max="8592" width="7.140625" style="223" customWidth="1"/>
    <col min="8593" max="8604" width="6" style="223" customWidth="1"/>
    <col min="8605" max="8713" width="9.140625" style="223"/>
    <col min="8714" max="8714" width="4.140625" style="223" customWidth="1"/>
    <col min="8715" max="8715" width="30.7109375" style="223" customWidth="1"/>
    <col min="8716" max="8716" width="5.85546875" style="223" customWidth="1"/>
    <col min="8717" max="8721" width="6" style="223" customWidth="1"/>
    <col min="8722" max="8722" width="7.5703125" style="223" customWidth="1"/>
    <col min="8723" max="8739" width="6" style="223" customWidth="1"/>
    <col min="8740" max="8740" width="6.85546875" style="223" customWidth="1"/>
    <col min="8741" max="8757" width="6" style="223" customWidth="1"/>
    <col min="8758" max="8758" width="7.28515625" style="223" customWidth="1"/>
    <col min="8759" max="8775" width="6" style="223" customWidth="1"/>
    <col min="8776" max="8776" width="7.140625" style="223" customWidth="1"/>
    <col min="8777" max="8793" width="6" style="223" customWidth="1"/>
    <col min="8794" max="8794" width="7" style="223" customWidth="1"/>
    <col min="8795" max="8811" width="6" style="223" customWidth="1"/>
    <col min="8812" max="8812" width="7.140625" style="223" customWidth="1"/>
    <col min="8813" max="8829" width="6" style="223" customWidth="1"/>
    <col min="8830" max="8830" width="7.140625" style="223" customWidth="1"/>
    <col min="8831" max="8847" width="6" style="223" customWidth="1"/>
    <col min="8848" max="8848" width="7.140625" style="223" customWidth="1"/>
    <col min="8849" max="8860" width="6" style="223" customWidth="1"/>
    <col min="8861" max="8969" width="9.140625" style="223"/>
    <col min="8970" max="8970" width="4.140625" style="223" customWidth="1"/>
    <col min="8971" max="8971" width="30.7109375" style="223" customWidth="1"/>
    <col min="8972" max="8972" width="5.85546875" style="223" customWidth="1"/>
    <col min="8973" max="8977" width="6" style="223" customWidth="1"/>
    <col min="8978" max="8978" width="7.5703125" style="223" customWidth="1"/>
    <col min="8979" max="8995" width="6" style="223" customWidth="1"/>
    <col min="8996" max="8996" width="6.85546875" style="223" customWidth="1"/>
    <col min="8997" max="9013" width="6" style="223" customWidth="1"/>
    <col min="9014" max="9014" width="7.28515625" style="223" customWidth="1"/>
    <col min="9015" max="9031" width="6" style="223" customWidth="1"/>
    <col min="9032" max="9032" width="7.140625" style="223" customWidth="1"/>
    <col min="9033" max="9049" width="6" style="223" customWidth="1"/>
    <col min="9050" max="9050" width="7" style="223" customWidth="1"/>
    <col min="9051" max="9067" width="6" style="223" customWidth="1"/>
    <col min="9068" max="9068" width="7.140625" style="223" customWidth="1"/>
    <col min="9069" max="9085" width="6" style="223" customWidth="1"/>
    <col min="9086" max="9086" width="7.140625" style="223" customWidth="1"/>
    <col min="9087" max="9103" width="6" style="223" customWidth="1"/>
    <col min="9104" max="9104" width="7.140625" style="223" customWidth="1"/>
    <col min="9105" max="9116" width="6" style="223" customWidth="1"/>
    <col min="9117" max="9225" width="9.140625" style="223"/>
    <col min="9226" max="9226" width="4.140625" style="223" customWidth="1"/>
    <col min="9227" max="9227" width="30.7109375" style="223" customWidth="1"/>
    <col min="9228" max="9228" width="5.85546875" style="223" customWidth="1"/>
    <col min="9229" max="9233" width="6" style="223" customWidth="1"/>
    <col min="9234" max="9234" width="7.5703125" style="223" customWidth="1"/>
    <col min="9235" max="9251" width="6" style="223" customWidth="1"/>
    <col min="9252" max="9252" width="6.85546875" style="223" customWidth="1"/>
    <col min="9253" max="9269" width="6" style="223" customWidth="1"/>
    <col min="9270" max="9270" width="7.28515625" style="223" customWidth="1"/>
    <col min="9271" max="9287" width="6" style="223" customWidth="1"/>
    <col min="9288" max="9288" width="7.140625" style="223" customWidth="1"/>
    <col min="9289" max="9305" width="6" style="223" customWidth="1"/>
    <col min="9306" max="9306" width="7" style="223" customWidth="1"/>
    <col min="9307" max="9323" width="6" style="223" customWidth="1"/>
    <col min="9324" max="9324" width="7.140625" style="223" customWidth="1"/>
    <col min="9325" max="9341" width="6" style="223" customWidth="1"/>
    <col min="9342" max="9342" width="7.140625" style="223" customWidth="1"/>
    <col min="9343" max="9359" width="6" style="223" customWidth="1"/>
    <col min="9360" max="9360" width="7.140625" style="223" customWidth="1"/>
    <col min="9361" max="9372" width="6" style="223" customWidth="1"/>
    <col min="9373" max="9481" width="9.140625" style="223"/>
    <col min="9482" max="9482" width="4.140625" style="223" customWidth="1"/>
    <col min="9483" max="9483" width="30.7109375" style="223" customWidth="1"/>
    <col min="9484" max="9484" width="5.85546875" style="223" customWidth="1"/>
    <col min="9485" max="9489" width="6" style="223" customWidth="1"/>
    <col min="9490" max="9490" width="7.5703125" style="223" customWidth="1"/>
    <col min="9491" max="9507" width="6" style="223" customWidth="1"/>
    <col min="9508" max="9508" width="6.85546875" style="223" customWidth="1"/>
    <col min="9509" max="9525" width="6" style="223" customWidth="1"/>
    <col min="9526" max="9526" width="7.28515625" style="223" customWidth="1"/>
    <col min="9527" max="9543" width="6" style="223" customWidth="1"/>
    <col min="9544" max="9544" width="7.140625" style="223" customWidth="1"/>
    <col min="9545" max="9561" width="6" style="223" customWidth="1"/>
    <col min="9562" max="9562" width="7" style="223" customWidth="1"/>
    <col min="9563" max="9579" width="6" style="223" customWidth="1"/>
    <col min="9580" max="9580" width="7.140625" style="223" customWidth="1"/>
    <col min="9581" max="9597" width="6" style="223" customWidth="1"/>
    <col min="9598" max="9598" width="7.140625" style="223" customWidth="1"/>
    <col min="9599" max="9615" width="6" style="223" customWidth="1"/>
    <col min="9616" max="9616" width="7.140625" style="223" customWidth="1"/>
    <col min="9617" max="9628" width="6" style="223" customWidth="1"/>
    <col min="9629" max="9737" width="9.140625" style="223"/>
    <col min="9738" max="9738" width="4.140625" style="223" customWidth="1"/>
    <col min="9739" max="9739" width="30.7109375" style="223" customWidth="1"/>
    <col min="9740" max="9740" width="5.85546875" style="223" customWidth="1"/>
    <col min="9741" max="9745" width="6" style="223" customWidth="1"/>
    <col min="9746" max="9746" width="7.5703125" style="223" customWidth="1"/>
    <col min="9747" max="9763" width="6" style="223" customWidth="1"/>
    <col min="9764" max="9764" width="6.85546875" style="223" customWidth="1"/>
    <col min="9765" max="9781" width="6" style="223" customWidth="1"/>
    <col min="9782" max="9782" width="7.28515625" style="223" customWidth="1"/>
    <col min="9783" max="9799" width="6" style="223" customWidth="1"/>
    <col min="9800" max="9800" width="7.140625" style="223" customWidth="1"/>
    <col min="9801" max="9817" width="6" style="223" customWidth="1"/>
    <col min="9818" max="9818" width="7" style="223" customWidth="1"/>
    <col min="9819" max="9835" width="6" style="223" customWidth="1"/>
    <col min="9836" max="9836" width="7.140625" style="223" customWidth="1"/>
    <col min="9837" max="9853" width="6" style="223" customWidth="1"/>
    <col min="9854" max="9854" width="7.140625" style="223" customWidth="1"/>
    <col min="9855" max="9871" width="6" style="223" customWidth="1"/>
    <col min="9872" max="9872" width="7.140625" style="223" customWidth="1"/>
    <col min="9873" max="9884" width="6" style="223" customWidth="1"/>
    <col min="9885" max="9993" width="9.140625" style="223"/>
    <col min="9994" max="9994" width="4.140625" style="223" customWidth="1"/>
    <col min="9995" max="9995" width="30.7109375" style="223" customWidth="1"/>
    <col min="9996" max="9996" width="5.85546875" style="223" customWidth="1"/>
    <col min="9997" max="10001" width="6" style="223" customWidth="1"/>
    <col min="10002" max="10002" width="7.5703125" style="223" customWidth="1"/>
    <col min="10003" max="10019" width="6" style="223" customWidth="1"/>
    <col min="10020" max="10020" width="6.85546875" style="223" customWidth="1"/>
    <col min="10021" max="10037" width="6" style="223" customWidth="1"/>
    <col min="10038" max="10038" width="7.28515625" style="223" customWidth="1"/>
    <col min="10039" max="10055" width="6" style="223" customWidth="1"/>
    <col min="10056" max="10056" width="7.140625" style="223" customWidth="1"/>
    <col min="10057" max="10073" width="6" style="223" customWidth="1"/>
    <col min="10074" max="10074" width="7" style="223" customWidth="1"/>
    <col min="10075" max="10091" width="6" style="223" customWidth="1"/>
    <col min="10092" max="10092" width="7.140625" style="223" customWidth="1"/>
    <col min="10093" max="10109" width="6" style="223" customWidth="1"/>
    <col min="10110" max="10110" width="7.140625" style="223" customWidth="1"/>
    <col min="10111" max="10127" width="6" style="223" customWidth="1"/>
    <col min="10128" max="10128" width="7.140625" style="223" customWidth="1"/>
    <col min="10129" max="10140" width="6" style="223" customWidth="1"/>
    <col min="10141" max="10249" width="9.140625" style="223"/>
    <col min="10250" max="10250" width="4.140625" style="223" customWidth="1"/>
    <col min="10251" max="10251" width="30.7109375" style="223" customWidth="1"/>
    <col min="10252" max="10252" width="5.85546875" style="223" customWidth="1"/>
    <col min="10253" max="10257" width="6" style="223" customWidth="1"/>
    <col min="10258" max="10258" width="7.5703125" style="223" customWidth="1"/>
    <col min="10259" max="10275" width="6" style="223" customWidth="1"/>
    <col min="10276" max="10276" width="6.85546875" style="223" customWidth="1"/>
    <col min="10277" max="10293" width="6" style="223" customWidth="1"/>
    <col min="10294" max="10294" width="7.28515625" style="223" customWidth="1"/>
    <col min="10295" max="10311" width="6" style="223" customWidth="1"/>
    <col min="10312" max="10312" width="7.140625" style="223" customWidth="1"/>
    <col min="10313" max="10329" width="6" style="223" customWidth="1"/>
    <col min="10330" max="10330" width="7" style="223" customWidth="1"/>
    <col min="10331" max="10347" width="6" style="223" customWidth="1"/>
    <col min="10348" max="10348" width="7.140625" style="223" customWidth="1"/>
    <col min="10349" max="10365" width="6" style="223" customWidth="1"/>
    <col min="10366" max="10366" width="7.140625" style="223" customWidth="1"/>
    <col min="10367" max="10383" width="6" style="223" customWidth="1"/>
    <col min="10384" max="10384" width="7.140625" style="223" customWidth="1"/>
    <col min="10385" max="10396" width="6" style="223" customWidth="1"/>
    <col min="10397" max="10505" width="9.140625" style="223"/>
    <col min="10506" max="10506" width="4.140625" style="223" customWidth="1"/>
    <col min="10507" max="10507" width="30.7109375" style="223" customWidth="1"/>
    <col min="10508" max="10508" width="5.85546875" style="223" customWidth="1"/>
    <col min="10509" max="10513" width="6" style="223" customWidth="1"/>
    <col min="10514" max="10514" width="7.5703125" style="223" customWidth="1"/>
    <col min="10515" max="10531" width="6" style="223" customWidth="1"/>
    <col min="10532" max="10532" width="6.85546875" style="223" customWidth="1"/>
    <col min="10533" max="10549" width="6" style="223" customWidth="1"/>
    <col min="10550" max="10550" width="7.28515625" style="223" customWidth="1"/>
    <col min="10551" max="10567" width="6" style="223" customWidth="1"/>
    <col min="10568" max="10568" width="7.140625" style="223" customWidth="1"/>
    <col min="10569" max="10585" width="6" style="223" customWidth="1"/>
    <col min="10586" max="10586" width="7" style="223" customWidth="1"/>
    <col min="10587" max="10603" width="6" style="223" customWidth="1"/>
    <col min="10604" max="10604" width="7.140625" style="223" customWidth="1"/>
    <col min="10605" max="10621" width="6" style="223" customWidth="1"/>
    <col min="10622" max="10622" width="7.140625" style="223" customWidth="1"/>
    <col min="10623" max="10639" width="6" style="223" customWidth="1"/>
    <col min="10640" max="10640" width="7.140625" style="223" customWidth="1"/>
    <col min="10641" max="10652" width="6" style="223" customWidth="1"/>
    <col min="10653" max="10761" width="9.140625" style="223"/>
    <col min="10762" max="10762" width="4.140625" style="223" customWidth="1"/>
    <col min="10763" max="10763" width="30.7109375" style="223" customWidth="1"/>
    <col min="10764" max="10764" width="5.85546875" style="223" customWidth="1"/>
    <col min="10765" max="10769" width="6" style="223" customWidth="1"/>
    <col min="10770" max="10770" width="7.5703125" style="223" customWidth="1"/>
    <col min="10771" max="10787" width="6" style="223" customWidth="1"/>
    <col min="10788" max="10788" width="6.85546875" style="223" customWidth="1"/>
    <col min="10789" max="10805" width="6" style="223" customWidth="1"/>
    <col min="10806" max="10806" width="7.28515625" style="223" customWidth="1"/>
    <col min="10807" max="10823" width="6" style="223" customWidth="1"/>
    <col min="10824" max="10824" width="7.140625" style="223" customWidth="1"/>
    <col min="10825" max="10841" width="6" style="223" customWidth="1"/>
    <col min="10842" max="10842" width="7" style="223" customWidth="1"/>
    <col min="10843" max="10859" width="6" style="223" customWidth="1"/>
    <col min="10860" max="10860" width="7.140625" style="223" customWidth="1"/>
    <col min="10861" max="10877" width="6" style="223" customWidth="1"/>
    <col min="10878" max="10878" width="7.140625" style="223" customWidth="1"/>
    <col min="10879" max="10895" width="6" style="223" customWidth="1"/>
    <col min="10896" max="10896" width="7.140625" style="223" customWidth="1"/>
    <col min="10897" max="10908" width="6" style="223" customWidth="1"/>
    <col min="10909" max="11017" width="9.140625" style="223"/>
    <col min="11018" max="11018" width="4.140625" style="223" customWidth="1"/>
    <col min="11019" max="11019" width="30.7109375" style="223" customWidth="1"/>
    <col min="11020" max="11020" width="5.85546875" style="223" customWidth="1"/>
    <col min="11021" max="11025" width="6" style="223" customWidth="1"/>
    <col min="11026" max="11026" width="7.5703125" style="223" customWidth="1"/>
    <col min="11027" max="11043" width="6" style="223" customWidth="1"/>
    <col min="11044" max="11044" width="6.85546875" style="223" customWidth="1"/>
    <col min="11045" max="11061" width="6" style="223" customWidth="1"/>
    <col min="11062" max="11062" width="7.28515625" style="223" customWidth="1"/>
    <col min="11063" max="11079" width="6" style="223" customWidth="1"/>
    <col min="11080" max="11080" width="7.140625" style="223" customWidth="1"/>
    <col min="11081" max="11097" width="6" style="223" customWidth="1"/>
    <col min="11098" max="11098" width="7" style="223" customWidth="1"/>
    <col min="11099" max="11115" width="6" style="223" customWidth="1"/>
    <col min="11116" max="11116" width="7.140625" style="223" customWidth="1"/>
    <col min="11117" max="11133" width="6" style="223" customWidth="1"/>
    <col min="11134" max="11134" width="7.140625" style="223" customWidth="1"/>
    <col min="11135" max="11151" width="6" style="223" customWidth="1"/>
    <col min="11152" max="11152" width="7.140625" style="223" customWidth="1"/>
    <col min="11153" max="11164" width="6" style="223" customWidth="1"/>
    <col min="11165" max="11273" width="9.140625" style="223"/>
    <col min="11274" max="11274" width="4.140625" style="223" customWidth="1"/>
    <col min="11275" max="11275" width="30.7109375" style="223" customWidth="1"/>
    <col min="11276" max="11276" width="5.85546875" style="223" customWidth="1"/>
    <col min="11277" max="11281" width="6" style="223" customWidth="1"/>
    <col min="11282" max="11282" width="7.5703125" style="223" customWidth="1"/>
    <col min="11283" max="11299" width="6" style="223" customWidth="1"/>
    <col min="11300" max="11300" width="6.85546875" style="223" customWidth="1"/>
    <col min="11301" max="11317" width="6" style="223" customWidth="1"/>
    <col min="11318" max="11318" width="7.28515625" style="223" customWidth="1"/>
    <col min="11319" max="11335" width="6" style="223" customWidth="1"/>
    <col min="11336" max="11336" width="7.140625" style="223" customWidth="1"/>
    <col min="11337" max="11353" width="6" style="223" customWidth="1"/>
    <col min="11354" max="11354" width="7" style="223" customWidth="1"/>
    <col min="11355" max="11371" width="6" style="223" customWidth="1"/>
    <col min="11372" max="11372" width="7.140625" style="223" customWidth="1"/>
    <col min="11373" max="11389" width="6" style="223" customWidth="1"/>
    <col min="11390" max="11390" width="7.140625" style="223" customWidth="1"/>
    <col min="11391" max="11407" width="6" style="223" customWidth="1"/>
    <col min="11408" max="11408" width="7.140625" style="223" customWidth="1"/>
    <col min="11409" max="11420" width="6" style="223" customWidth="1"/>
    <col min="11421" max="11529" width="9.140625" style="223"/>
    <col min="11530" max="11530" width="4.140625" style="223" customWidth="1"/>
    <col min="11531" max="11531" width="30.7109375" style="223" customWidth="1"/>
    <col min="11532" max="11532" width="5.85546875" style="223" customWidth="1"/>
    <col min="11533" max="11537" width="6" style="223" customWidth="1"/>
    <col min="11538" max="11538" width="7.5703125" style="223" customWidth="1"/>
    <col min="11539" max="11555" width="6" style="223" customWidth="1"/>
    <col min="11556" max="11556" width="6.85546875" style="223" customWidth="1"/>
    <col min="11557" max="11573" width="6" style="223" customWidth="1"/>
    <col min="11574" max="11574" width="7.28515625" style="223" customWidth="1"/>
    <col min="11575" max="11591" width="6" style="223" customWidth="1"/>
    <col min="11592" max="11592" width="7.140625" style="223" customWidth="1"/>
    <col min="11593" max="11609" width="6" style="223" customWidth="1"/>
    <col min="11610" max="11610" width="7" style="223" customWidth="1"/>
    <col min="11611" max="11627" width="6" style="223" customWidth="1"/>
    <col min="11628" max="11628" width="7.140625" style="223" customWidth="1"/>
    <col min="11629" max="11645" width="6" style="223" customWidth="1"/>
    <col min="11646" max="11646" width="7.140625" style="223" customWidth="1"/>
    <col min="11647" max="11663" width="6" style="223" customWidth="1"/>
    <col min="11664" max="11664" width="7.140625" style="223" customWidth="1"/>
    <col min="11665" max="11676" width="6" style="223" customWidth="1"/>
    <col min="11677" max="11785" width="9.140625" style="223"/>
    <col min="11786" max="11786" width="4.140625" style="223" customWidth="1"/>
    <col min="11787" max="11787" width="30.7109375" style="223" customWidth="1"/>
    <col min="11788" max="11788" width="5.85546875" style="223" customWidth="1"/>
    <col min="11789" max="11793" width="6" style="223" customWidth="1"/>
    <col min="11794" max="11794" width="7.5703125" style="223" customWidth="1"/>
    <col min="11795" max="11811" width="6" style="223" customWidth="1"/>
    <col min="11812" max="11812" width="6.85546875" style="223" customWidth="1"/>
    <col min="11813" max="11829" width="6" style="223" customWidth="1"/>
    <col min="11830" max="11830" width="7.28515625" style="223" customWidth="1"/>
    <col min="11831" max="11847" width="6" style="223" customWidth="1"/>
    <col min="11848" max="11848" width="7.140625" style="223" customWidth="1"/>
    <col min="11849" max="11865" width="6" style="223" customWidth="1"/>
    <col min="11866" max="11866" width="7" style="223" customWidth="1"/>
    <col min="11867" max="11883" width="6" style="223" customWidth="1"/>
    <col min="11884" max="11884" width="7.140625" style="223" customWidth="1"/>
    <col min="11885" max="11901" width="6" style="223" customWidth="1"/>
    <col min="11902" max="11902" width="7.140625" style="223" customWidth="1"/>
    <col min="11903" max="11919" width="6" style="223" customWidth="1"/>
    <col min="11920" max="11920" width="7.140625" style="223" customWidth="1"/>
    <col min="11921" max="11932" width="6" style="223" customWidth="1"/>
    <col min="11933" max="12041" width="9.140625" style="223"/>
    <col min="12042" max="12042" width="4.140625" style="223" customWidth="1"/>
    <col min="12043" max="12043" width="30.7109375" style="223" customWidth="1"/>
    <col min="12044" max="12044" width="5.85546875" style="223" customWidth="1"/>
    <col min="12045" max="12049" width="6" style="223" customWidth="1"/>
    <col min="12050" max="12050" width="7.5703125" style="223" customWidth="1"/>
    <col min="12051" max="12067" width="6" style="223" customWidth="1"/>
    <col min="12068" max="12068" width="6.85546875" style="223" customWidth="1"/>
    <col min="12069" max="12085" width="6" style="223" customWidth="1"/>
    <col min="12086" max="12086" width="7.28515625" style="223" customWidth="1"/>
    <col min="12087" max="12103" width="6" style="223" customWidth="1"/>
    <col min="12104" max="12104" width="7.140625" style="223" customWidth="1"/>
    <col min="12105" max="12121" width="6" style="223" customWidth="1"/>
    <col min="12122" max="12122" width="7" style="223" customWidth="1"/>
    <col min="12123" max="12139" width="6" style="223" customWidth="1"/>
    <col min="12140" max="12140" width="7.140625" style="223" customWidth="1"/>
    <col min="12141" max="12157" width="6" style="223" customWidth="1"/>
    <col min="12158" max="12158" width="7.140625" style="223" customWidth="1"/>
    <col min="12159" max="12175" width="6" style="223" customWidth="1"/>
    <col min="12176" max="12176" width="7.140625" style="223" customWidth="1"/>
    <col min="12177" max="12188" width="6" style="223" customWidth="1"/>
    <col min="12189" max="12297" width="9.140625" style="223"/>
    <col min="12298" max="12298" width="4.140625" style="223" customWidth="1"/>
    <col min="12299" max="12299" width="30.7109375" style="223" customWidth="1"/>
    <col min="12300" max="12300" width="5.85546875" style="223" customWidth="1"/>
    <col min="12301" max="12305" width="6" style="223" customWidth="1"/>
    <col min="12306" max="12306" width="7.5703125" style="223" customWidth="1"/>
    <col min="12307" max="12323" width="6" style="223" customWidth="1"/>
    <col min="12324" max="12324" width="6.85546875" style="223" customWidth="1"/>
    <col min="12325" max="12341" width="6" style="223" customWidth="1"/>
    <col min="12342" max="12342" width="7.28515625" style="223" customWidth="1"/>
    <col min="12343" max="12359" width="6" style="223" customWidth="1"/>
    <col min="12360" max="12360" width="7.140625" style="223" customWidth="1"/>
    <col min="12361" max="12377" width="6" style="223" customWidth="1"/>
    <col min="12378" max="12378" width="7" style="223" customWidth="1"/>
    <col min="12379" max="12395" width="6" style="223" customWidth="1"/>
    <col min="12396" max="12396" width="7.140625" style="223" customWidth="1"/>
    <col min="12397" max="12413" width="6" style="223" customWidth="1"/>
    <col min="12414" max="12414" width="7.140625" style="223" customWidth="1"/>
    <col min="12415" max="12431" width="6" style="223" customWidth="1"/>
    <col min="12432" max="12432" width="7.140625" style="223" customWidth="1"/>
    <col min="12433" max="12444" width="6" style="223" customWidth="1"/>
    <col min="12445" max="12553" width="9.140625" style="223"/>
    <col min="12554" max="12554" width="4.140625" style="223" customWidth="1"/>
    <col min="12555" max="12555" width="30.7109375" style="223" customWidth="1"/>
    <col min="12556" max="12556" width="5.85546875" style="223" customWidth="1"/>
    <col min="12557" max="12561" width="6" style="223" customWidth="1"/>
    <col min="12562" max="12562" width="7.5703125" style="223" customWidth="1"/>
    <col min="12563" max="12579" width="6" style="223" customWidth="1"/>
    <col min="12580" max="12580" width="6.85546875" style="223" customWidth="1"/>
    <col min="12581" max="12597" width="6" style="223" customWidth="1"/>
    <col min="12598" max="12598" width="7.28515625" style="223" customWidth="1"/>
    <col min="12599" max="12615" width="6" style="223" customWidth="1"/>
    <col min="12616" max="12616" width="7.140625" style="223" customWidth="1"/>
    <col min="12617" max="12633" width="6" style="223" customWidth="1"/>
    <col min="12634" max="12634" width="7" style="223" customWidth="1"/>
    <col min="12635" max="12651" width="6" style="223" customWidth="1"/>
    <col min="12652" max="12652" width="7.140625" style="223" customWidth="1"/>
    <col min="12653" max="12669" width="6" style="223" customWidth="1"/>
    <col min="12670" max="12670" width="7.140625" style="223" customWidth="1"/>
    <col min="12671" max="12687" width="6" style="223" customWidth="1"/>
    <col min="12688" max="12688" width="7.140625" style="223" customWidth="1"/>
    <col min="12689" max="12700" width="6" style="223" customWidth="1"/>
    <col min="12701" max="12809" width="9.140625" style="223"/>
    <col min="12810" max="12810" width="4.140625" style="223" customWidth="1"/>
    <col min="12811" max="12811" width="30.7109375" style="223" customWidth="1"/>
    <col min="12812" max="12812" width="5.85546875" style="223" customWidth="1"/>
    <col min="12813" max="12817" width="6" style="223" customWidth="1"/>
    <col min="12818" max="12818" width="7.5703125" style="223" customWidth="1"/>
    <col min="12819" max="12835" width="6" style="223" customWidth="1"/>
    <col min="12836" max="12836" width="6.85546875" style="223" customWidth="1"/>
    <col min="12837" max="12853" width="6" style="223" customWidth="1"/>
    <col min="12854" max="12854" width="7.28515625" style="223" customWidth="1"/>
    <col min="12855" max="12871" width="6" style="223" customWidth="1"/>
    <col min="12872" max="12872" width="7.140625" style="223" customWidth="1"/>
    <col min="12873" max="12889" width="6" style="223" customWidth="1"/>
    <col min="12890" max="12890" width="7" style="223" customWidth="1"/>
    <col min="12891" max="12907" width="6" style="223" customWidth="1"/>
    <col min="12908" max="12908" width="7.140625" style="223" customWidth="1"/>
    <col min="12909" max="12925" width="6" style="223" customWidth="1"/>
    <col min="12926" max="12926" width="7.140625" style="223" customWidth="1"/>
    <col min="12927" max="12943" width="6" style="223" customWidth="1"/>
    <col min="12944" max="12944" width="7.140625" style="223" customWidth="1"/>
    <col min="12945" max="12956" width="6" style="223" customWidth="1"/>
    <col min="12957" max="13065" width="9.140625" style="223"/>
    <col min="13066" max="13066" width="4.140625" style="223" customWidth="1"/>
    <col min="13067" max="13067" width="30.7109375" style="223" customWidth="1"/>
    <col min="13068" max="13068" width="5.85546875" style="223" customWidth="1"/>
    <col min="13069" max="13073" width="6" style="223" customWidth="1"/>
    <col min="13074" max="13074" width="7.5703125" style="223" customWidth="1"/>
    <col min="13075" max="13091" width="6" style="223" customWidth="1"/>
    <col min="13092" max="13092" width="6.85546875" style="223" customWidth="1"/>
    <col min="13093" max="13109" width="6" style="223" customWidth="1"/>
    <col min="13110" max="13110" width="7.28515625" style="223" customWidth="1"/>
    <col min="13111" max="13127" width="6" style="223" customWidth="1"/>
    <col min="13128" max="13128" width="7.140625" style="223" customWidth="1"/>
    <col min="13129" max="13145" width="6" style="223" customWidth="1"/>
    <col min="13146" max="13146" width="7" style="223" customWidth="1"/>
    <col min="13147" max="13163" width="6" style="223" customWidth="1"/>
    <col min="13164" max="13164" width="7.140625" style="223" customWidth="1"/>
    <col min="13165" max="13181" width="6" style="223" customWidth="1"/>
    <col min="13182" max="13182" width="7.140625" style="223" customWidth="1"/>
    <col min="13183" max="13199" width="6" style="223" customWidth="1"/>
    <col min="13200" max="13200" width="7.140625" style="223" customWidth="1"/>
    <col min="13201" max="13212" width="6" style="223" customWidth="1"/>
    <col min="13213" max="13321" width="9.140625" style="223"/>
    <col min="13322" max="13322" width="4.140625" style="223" customWidth="1"/>
    <col min="13323" max="13323" width="30.7109375" style="223" customWidth="1"/>
    <col min="13324" max="13324" width="5.85546875" style="223" customWidth="1"/>
    <col min="13325" max="13329" width="6" style="223" customWidth="1"/>
    <col min="13330" max="13330" width="7.5703125" style="223" customWidth="1"/>
    <col min="13331" max="13347" width="6" style="223" customWidth="1"/>
    <col min="13348" max="13348" width="6.85546875" style="223" customWidth="1"/>
    <col min="13349" max="13365" width="6" style="223" customWidth="1"/>
    <col min="13366" max="13366" width="7.28515625" style="223" customWidth="1"/>
    <col min="13367" max="13383" width="6" style="223" customWidth="1"/>
    <col min="13384" max="13384" width="7.140625" style="223" customWidth="1"/>
    <col min="13385" max="13401" width="6" style="223" customWidth="1"/>
    <col min="13402" max="13402" width="7" style="223" customWidth="1"/>
    <col min="13403" max="13419" width="6" style="223" customWidth="1"/>
    <col min="13420" max="13420" width="7.140625" style="223" customWidth="1"/>
    <col min="13421" max="13437" width="6" style="223" customWidth="1"/>
    <col min="13438" max="13438" width="7.140625" style="223" customWidth="1"/>
    <col min="13439" max="13455" width="6" style="223" customWidth="1"/>
    <col min="13456" max="13456" width="7.140625" style="223" customWidth="1"/>
    <col min="13457" max="13468" width="6" style="223" customWidth="1"/>
    <col min="13469" max="13577" width="9.140625" style="223"/>
    <col min="13578" max="13578" width="4.140625" style="223" customWidth="1"/>
    <col min="13579" max="13579" width="30.7109375" style="223" customWidth="1"/>
    <col min="13580" max="13580" width="5.85546875" style="223" customWidth="1"/>
    <col min="13581" max="13585" width="6" style="223" customWidth="1"/>
    <col min="13586" max="13586" width="7.5703125" style="223" customWidth="1"/>
    <col min="13587" max="13603" width="6" style="223" customWidth="1"/>
    <col min="13604" max="13604" width="6.85546875" style="223" customWidth="1"/>
    <col min="13605" max="13621" width="6" style="223" customWidth="1"/>
    <col min="13622" max="13622" width="7.28515625" style="223" customWidth="1"/>
    <col min="13623" max="13639" width="6" style="223" customWidth="1"/>
    <col min="13640" max="13640" width="7.140625" style="223" customWidth="1"/>
    <col min="13641" max="13657" width="6" style="223" customWidth="1"/>
    <col min="13658" max="13658" width="7" style="223" customWidth="1"/>
    <col min="13659" max="13675" width="6" style="223" customWidth="1"/>
    <col min="13676" max="13676" width="7.140625" style="223" customWidth="1"/>
    <col min="13677" max="13693" width="6" style="223" customWidth="1"/>
    <col min="13694" max="13694" width="7.140625" style="223" customWidth="1"/>
    <col min="13695" max="13711" width="6" style="223" customWidth="1"/>
    <col min="13712" max="13712" width="7.140625" style="223" customWidth="1"/>
    <col min="13713" max="13724" width="6" style="223" customWidth="1"/>
    <col min="13725" max="13833" width="9.140625" style="223"/>
    <col min="13834" max="13834" width="4.140625" style="223" customWidth="1"/>
    <col min="13835" max="13835" width="30.7109375" style="223" customWidth="1"/>
    <col min="13836" max="13836" width="5.85546875" style="223" customWidth="1"/>
    <col min="13837" max="13841" width="6" style="223" customWidth="1"/>
    <col min="13842" max="13842" width="7.5703125" style="223" customWidth="1"/>
    <col min="13843" max="13859" width="6" style="223" customWidth="1"/>
    <col min="13860" max="13860" width="6.85546875" style="223" customWidth="1"/>
    <col min="13861" max="13877" width="6" style="223" customWidth="1"/>
    <col min="13878" max="13878" width="7.28515625" style="223" customWidth="1"/>
    <col min="13879" max="13895" width="6" style="223" customWidth="1"/>
    <col min="13896" max="13896" width="7.140625" style="223" customWidth="1"/>
    <col min="13897" max="13913" width="6" style="223" customWidth="1"/>
    <col min="13914" max="13914" width="7" style="223" customWidth="1"/>
    <col min="13915" max="13931" width="6" style="223" customWidth="1"/>
    <col min="13932" max="13932" width="7.140625" style="223" customWidth="1"/>
    <col min="13933" max="13949" width="6" style="223" customWidth="1"/>
    <col min="13950" max="13950" width="7.140625" style="223" customWidth="1"/>
    <col min="13951" max="13967" width="6" style="223" customWidth="1"/>
    <col min="13968" max="13968" width="7.140625" style="223" customWidth="1"/>
    <col min="13969" max="13980" width="6" style="223" customWidth="1"/>
    <col min="13981" max="14089" width="9.140625" style="223"/>
    <col min="14090" max="14090" width="4.140625" style="223" customWidth="1"/>
    <col min="14091" max="14091" width="30.7109375" style="223" customWidth="1"/>
    <col min="14092" max="14092" width="5.85546875" style="223" customWidth="1"/>
    <col min="14093" max="14097" width="6" style="223" customWidth="1"/>
    <col min="14098" max="14098" width="7.5703125" style="223" customWidth="1"/>
    <col min="14099" max="14115" width="6" style="223" customWidth="1"/>
    <col min="14116" max="14116" width="6.85546875" style="223" customWidth="1"/>
    <col min="14117" max="14133" width="6" style="223" customWidth="1"/>
    <col min="14134" max="14134" width="7.28515625" style="223" customWidth="1"/>
    <col min="14135" max="14151" width="6" style="223" customWidth="1"/>
    <col min="14152" max="14152" width="7.140625" style="223" customWidth="1"/>
    <col min="14153" max="14169" width="6" style="223" customWidth="1"/>
    <col min="14170" max="14170" width="7" style="223" customWidth="1"/>
    <col min="14171" max="14187" width="6" style="223" customWidth="1"/>
    <col min="14188" max="14188" width="7.140625" style="223" customWidth="1"/>
    <col min="14189" max="14205" width="6" style="223" customWidth="1"/>
    <col min="14206" max="14206" width="7.140625" style="223" customWidth="1"/>
    <col min="14207" max="14223" width="6" style="223" customWidth="1"/>
    <col min="14224" max="14224" width="7.140625" style="223" customWidth="1"/>
    <col min="14225" max="14236" width="6" style="223" customWidth="1"/>
    <col min="14237" max="14345" width="9.140625" style="223"/>
    <col min="14346" max="14346" width="4.140625" style="223" customWidth="1"/>
    <col min="14347" max="14347" width="30.7109375" style="223" customWidth="1"/>
    <col min="14348" max="14348" width="5.85546875" style="223" customWidth="1"/>
    <col min="14349" max="14353" width="6" style="223" customWidth="1"/>
    <col min="14354" max="14354" width="7.5703125" style="223" customWidth="1"/>
    <col min="14355" max="14371" width="6" style="223" customWidth="1"/>
    <col min="14372" max="14372" width="6.85546875" style="223" customWidth="1"/>
    <col min="14373" max="14389" width="6" style="223" customWidth="1"/>
    <col min="14390" max="14390" width="7.28515625" style="223" customWidth="1"/>
    <col min="14391" max="14407" width="6" style="223" customWidth="1"/>
    <col min="14408" max="14408" width="7.140625" style="223" customWidth="1"/>
    <col min="14409" max="14425" width="6" style="223" customWidth="1"/>
    <col min="14426" max="14426" width="7" style="223" customWidth="1"/>
    <col min="14427" max="14443" width="6" style="223" customWidth="1"/>
    <col min="14444" max="14444" width="7.140625" style="223" customWidth="1"/>
    <col min="14445" max="14461" width="6" style="223" customWidth="1"/>
    <col min="14462" max="14462" width="7.140625" style="223" customWidth="1"/>
    <col min="14463" max="14479" width="6" style="223" customWidth="1"/>
    <col min="14480" max="14480" width="7.140625" style="223" customWidth="1"/>
    <col min="14481" max="14492" width="6" style="223" customWidth="1"/>
    <col min="14493" max="14601" width="9.140625" style="223"/>
    <col min="14602" max="14602" width="4.140625" style="223" customWidth="1"/>
    <col min="14603" max="14603" width="30.7109375" style="223" customWidth="1"/>
    <col min="14604" max="14604" width="5.85546875" style="223" customWidth="1"/>
    <col min="14605" max="14609" width="6" style="223" customWidth="1"/>
    <col min="14610" max="14610" width="7.5703125" style="223" customWidth="1"/>
    <col min="14611" max="14627" width="6" style="223" customWidth="1"/>
    <col min="14628" max="14628" width="6.85546875" style="223" customWidth="1"/>
    <col min="14629" max="14645" width="6" style="223" customWidth="1"/>
    <col min="14646" max="14646" width="7.28515625" style="223" customWidth="1"/>
    <col min="14647" max="14663" width="6" style="223" customWidth="1"/>
    <col min="14664" max="14664" width="7.140625" style="223" customWidth="1"/>
    <col min="14665" max="14681" width="6" style="223" customWidth="1"/>
    <col min="14682" max="14682" width="7" style="223" customWidth="1"/>
    <col min="14683" max="14699" width="6" style="223" customWidth="1"/>
    <col min="14700" max="14700" width="7.140625" style="223" customWidth="1"/>
    <col min="14701" max="14717" width="6" style="223" customWidth="1"/>
    <col min="14718" max="14718" width="7.140625" style="223" customWidth="1"/>
    <col min="14719" max="14735" width="6" style="223" customWidth="1"/>
    <col min="14736" max="14736" width="7.140625" style="223" customWidth="1"/>
    <col min="14737" max="14748" width="6" style="223" customWidth="1"/>
    <col min="14749" max="14857" width="9.140625" style="223"/>
    <col min="14858" max="14858" width="4.140625" style="223" customWidth="1"/>
    <col min="14859" max="14859" width="30.7109375" style="223" customWidth="1"/>
    <col min="14860" max="14860" width="5.85546875" style="223" customWidth="1"/>
    <col min="14861" max="14865" width="6" style="223" customWidth="1"/>
    <col min="14866" max="14866" width="7.5703125" style="223" customWidth="1"/>
    <col min="14867" max="14883" width="6" style="223" customWidth="1"/>
    <col min="14884" max="14884" width="6.85546875" style="223" customWidth="1"/>
    <col min="14885" max="14901" width="6" style="223" customWidth="1"/>
    <col min="14902" max="14902" width="7.28515625" style="223" customWidth="1"/>
    <col min="14903" max="14919" width="6" style="223" customWidth="1"/>
    <col min="14920" max="14920" width="7.140625" style="223" customWidth="1"/>
    <col min="14921" max="14937" width="6" style="223" customWidth="1"/>
    <col min="14938" max="14938" width="7" style="223" customWidth="1"/>
    <col min="14939" max="14955" width="6" style="223" customWidth="1"/>
    <col min="14956" max="14956" width="7.140625" style="223" customWidth="1"/>
    <col min="14957" max="14973" width="6" style="223" customWidth="1"/>
    <col min="14974" max="14974" width="7.140625" style="223" customWidth="1"/>
    <col min="14975" max="14991" width="6" style="223" customWidth="1"/>
    <col min="14992" max="14992" width="7.140625" style="223" customWidth="1"/>
    <col min="14993" max="15004" width="6" style="223" customWidth="1"/>
    <col min="15005" max="15113" width="9.140625" style="223"/>
    <col min="15114" max="15114" width="4.140625" style="223" customWidth="1"/>
    <col min="15115" max="15115" width="30.7109375" style="223" customWidth="1"/>
    <col min="15116" max="15116" width="5.85546875" style="223" customWidth="1"/>
    <col min="15117" max="15121" width="6" style="223" customWidth="1"/>
    <col min="15122" max="15122" width="7.5703125" style="223" customWidth="1"/>
    <col min="15123" max="15139" width="6" style="223" customWidth="1"/>
    <col min="15140" max="15140" width="6.85546875" style="223" customWidth="1"/>
    <col min="15141" max="15157" width="6" style="223" customWidth="1"/>
    <col min="15158" max="15158" width="7.28515625" style="223" customWidth="1"/>
    <col min="15159" max="15175" width="6" style="223" customWidth="1"/>
    <col min="15176" max="15176" width="7.140625" style="223" customWidth="1"/>
    <col min="15177" max="15193" width="6" style="223" customWidth="1"/>
    <col min="15194" max="15194" width="7" style="223" customWidth="1"/>
    <col min="15195" max="15211" width="6" style="223" customWidth="1"/>
    <col min="15212" max="15212" width="7.140625" style="223" customWidth="1"/>
    <col min="15213" max="15229" width="6" style="223" customWidth="1"/>
    <col min="15230" max="15230" width="7.140625" style="223" customWidth="1"/>
    <col min="15231" max="15247" width="6" style="223" customWidth="1"/>
    <col min="15248" max="15248" width="7.140625" style="223" customWidth="1"/>
    <col min="15249" max="15260" width="6" style="223" customWidth="1"/>
    <col min="15261" max="15369" width="9.140625" style="223"/>
    <col min="15370" max="15370" width="4.140625" style="223" customWidth="1"/>
    <col min="15371" max="15371" width="30.7109375" style="223" customWidth="1"/>
    <col min="15372" max="15372" width="5.85546875" style="223" customWidth="1"/>
    <col min="15373" max="15377" width="6" style="223" customWidth="1"/>
    <col min="15378" max="15378" width="7.5703125" style="223" customWidth="1"/>
    <col min="15379" max="15395" width="6" style="223" customWidth="1"/>
    <col min="15396" max="15396" width="6.85546875" style="223" customWidth="1"/>
    <col min="15397" max="15413" width="6" style="223" customWidth="1"/>
    <col min="15414" max="15414" width="7.28515625" style="223" customWidth="1"/>
    <col min="15415" max="15431" width="6" style="223" customWidth="1"/>
    <col min="15432" max="15432" width="7.140625" style="223" customWidth="1"/>
    <col min="15433" max="15449" width="6" style="223" customWidth="1"/>
    <col min="15450" max="15450" width="7" style="223" customWidth="1"/>
    <col min="15451" max="15467" width="6" style="223" customWidth="1"/>
    <col min="15468" max="15468" width="7.140625" style="223" customWidth="1"/>
    <col min="15469" max="15485" width="6" style="223" customWidth="1"/>
    <col min="15486" max="15486" width="7.140625" style="223" customWidth="1"/>
    <col min="15487" max="15503" width="6" style="223" customWidth="1"/>
    <col min="15504" max="15504" width="7.140625" style="223" customWidth="1"/>
    <col min="15505" max="15516" width="6" style="223" customWidth="1"/>
    <col min="15517" max="15625" width="9.140625" style="223"/>
    <col min="15626" max="15626" width="4.140625" style="223" customWidth="1"/>
    <col min="15627" max="15627" width="30.7109375" style="223" customWidth="1"/>
    <col min="15628" max="15628" width="5.85546875" style="223" customWidth="1"/>
    <col min="15629" max="15633" width="6" style="223" customWidth="1"/>
    <col min="15634" max="15634" width="7.5703125" style="223" customWidth="1"/>
    <col min="15635" max="15651" width="6" style="223" customWidth="1"/>
    <col min="15652" max="15652" width="6.85546875" style="223" customWidth="1"/>
    <col min="15653" max="15669" width="6" style="223" customWidth="1"/>
    <col min="15670" max="15670" width="7.28515625" style="223" customWidth="1"/>
    <col min="15671" max="15687" width="6" style="223" customWidth="1"/>
    <col min="15688" max="15688" width="7.140625" style="223" customWidth="1"/>
    <col min="15689" max="15705" width="6" style="223" customWidth="1"/>
    <col min="15706" max="15706" width="7" style="223" customWidth="1"/>
    <col min="15707" max="15723" width="6" style="223" customWidth="1"/>
    <col min="15724" max="15724" width="7.140625" style="223" customWidth="1"/>
    <col min="15725" max="15741" width="6" style="223" customWidth="1"/>
    <col min="15742" max="15742" width="7.140625" style="223" customWidth="1"/>
    <col min="15743" max="15759" width="6" style="223" customWidth="1"/>
    <col min="15760" max="15760" width="7.140625" style="223" customWidth="1"/>
    <col min="15761" max="15772" width="6" style="223" customWidth="1"/>
    <col min="15773" max="15881" width="9.140625" style="223"/>
    <col min="15882" max="15882" width="4.140625" style="223" customWidth="1"/>
    <col min="15883" max="15883" width="30.7109375" style="223" customWidth="1"/>
    <col min="15884" max="15884" width="5.85546875" style="223" customWidth="1"/>
    <col min="15885" max="15889" width="6" style="223" customWidth="1"/>
    <col min="15890" max="15890" width="7.5703125" style="223" customWidth="1"/>
    <col min="15891" max="15907" width="6" style="223" customWidth="1"/>
    <col min="15908" max="15908" width="6.85546875" style="223" customWidth="1"/>
    <col min="15909" max="15925" width="6" style="223" customWidth="1"/>
    <col min="15926" max="15926" width="7.28515625" style="223" customWidth="1"/>
    <col min="15927" max="15943" width="6" style="223" customWidth="1"/>
    <col min="15944" max="15944" width="7.140625" style="223" customWidth="1"/>
    <col min="15945" max="15961" width="6" style="223" customWidth="1"/>
    <col min="15962" max="15962" width="7" style="223" customWidth="1"/>
    <col min="15963" max="15979" width="6" style="223" customWidth="1"/>
    <col min="15980" max="15980" width="7.140625" style="223" customWidth="1"/>
    <col min="15981" max="15997" width="6" style="223" customWidth="1"/>
    <col min="15998" max="15998" width="7.140625" style="223" customWidth="1"/>
    <col min="15999" max="16015" width="6" style="223" customWidth="1"/>
    <col min="16016" max="16016" width="7.140625" style="223" customWidth="1"/>
    <col min="16017" max="16028" width="6" style="223" customWidth="1"/>
    <col min="16029" max="16137" width="9.140625" style="223"/>
    <col min="16138" max="16138" width="4.140625" style="223" customWidth="1"/>
    <col min="16139" max="16139" width="30.7109375" style="223" customWidth="1"/>
    <col min="16140" max="16140" width="5.85546875" style="223" customWidth="1"/>
    <col min="16141" max="16145" width="6" style="223" customWidth="1"/>
    <col min="16146" max="16146" width="7.5703125" style="223" customWidth="1"/>
    <col min="16147" max="16163" width="6" style="223" customWidth="1"/>
    <col min="16164" max="16164" width="6.85546875" style="223" customWidth="1"/>
    <col min="16165" max="16181" width="6" style="223" customWidth="1"/>
    <col min="16182" max="16182" width="7.28515625" style="223" customWidth="1"/>
    <col min="16183" max="16199" width="6" style="223" customWidth="1"/>
    <col min="16200" max="16200" width="7.140625" style="223" customWidth="1"/>
    <col min="16201" max="16217" width="6" style="223" customWidth="1"/>
    <col min="16218" max="16218" width="7" style="223" customWidth="1"/>
    <col min="16219" max="16235" width="6" style="223" customWidth="1"/>
    <col min="16236" max="16236" width="7.140625" style="223" customWidth="1"/>
    <col min="16237" max="16253" width="6" style="223" customWidth="1"/>
    <col min="16254" max="16254" width="7.140625" style="223" customWidth="1"/>
    <col min="16255" max="16271" width="6" style="223" customWidth="1"/>
    <col min="16272" max="16272" width="7.140625" style="223" customWidth="1"/>
    <col min="16273" max="16284" width="6" style="223" customWidth="1"/>
    <col min="16285" max="16384" width="9.140625" style="223"/>
  </cols>
  <sheetData>
    <row r="1" spans="1:156" x14ac:dyDescent="0.2">
      <c r="B1" s="136" t="s">
        <v>109</v>
      </c>
      <c r="C1" s="136"/>
      <c r="D1" s="136"/>
      <c r="AF1" s="466"/>
      <c r="AG1" s="466"/>
    </row>
    <row r="2" spans="1:156" ht="12.75" customHeight="1" x14ac:dyDescent="0.25">
      <c r="D2" s="449" t="s">
        <v>186</v>
      </c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132"/>
      <c r="AK2" s="132"/>
      <c r="AL2" s="132"/>
      <c r="AM2" s="132"/>
      <c r="AN2" s="132"/>
      <c r="AO2" s="132"/>
      <c r="AP2" s="129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29"/>
      <c r="CD2" s="22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</row>
    <row r="3" spans="1:156" ht="13.5" customHeight="1" thickBot="1" x14ac:dyDescent="0.25">
      <c r="S3" s="136" t="s">
        <v>110</v>
      </c>
      <c r="AB3" s="136"/>
    </row>
    <row r="4" spans="1:156" ht="13.5" customHeight="1" thickBot="1" x14ac:dyDescent="0.25">
      <c r="A4" s="409" t="s">
        <v>111</v>
      </c>
      <c r="B4" s="412" t="s">
        <v>149</v>
      </c>
      <c r="C4" s="415" t="s">
        <v>112</v>
      </c>
      <c r="D4" s="419" t="s">
        <v>113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1"/>
      <c r="V4" s="419" t="s">
        <v>114</v>
      </c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1"/>
      <c r="AN4" s="409" t="s">
        <v>111</v>
      </c>
      <c r="AO4" s="412" t="s">
        <v>149</v>
      </c>
      <c r="AP4" s="415" t="s">
        <v>112</v>
      </c>
      <c r="AQ4" s="437" t="s">
        <v>115</v>
      </c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439"/>
      <c r="BI4" s="437" t="s">
        <v>116</v>
      </c>
      <c r="BJ4" s="438"/>
      <c r="BK4" s="438"/>
      <c r="BL4" s="438"/>
      <c r="BM4" s="438"/>
      <c r="BN4" s="438"/>
      <c r="BO4" s="438"/>
      <c r="BP4" s="438"/>
      <c r="BQ4" s="438"/>
      <c r="BR4" s="438"/>
      <c r="BS4" s="438"/>
      <c r="BT4" s="438"/>
      <c r="BU4" s="438"/>
      <c r="BV4" s="438"/>
      <c r="BW4" s="438"/>
      <c r="BX4" s="438"/>
      <c r="BY4" s="438"/>
      <c r="BZ4" s="439"/>
      <c r="CA4" s="409" t="s">
        <v>111</v>
      </c>
      <c r="CB4" s="412" t="s">
        <v>149</v>
      </c>
      <c r="CC4" s="415" t="s">
        <v>112</v>
      </c>
      <c r="CD4" s="443" t="s">
        <v>117</v>
      </c>
      <c r="CE4" s="444"/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4"/>
      <c r="CU4" s="444"/>
      <c r="CV4" s="444"/>
      <c r="CW4" s="444"/>
      <c r="CX4" s="444"/>
      <c r="CY4" s="444"/>
      <c r="CZ4" s="444"/>
      <c r="DA4" s="444"/>
      <c r="DB4" s="444"/>
      <c r="DC4" s="444"/>
      <c r="DD4" s="444"/>
      <c r="DE4" s="444"/>
      <c r="DF4" s="444"/>
      <c r="DG4" s="444"/>
      <c r="DH4" s="444"/>
      <c r="DI4" s="444"/>
      <c r="DJ4" s="444"/>
      <c r="DK4" s="445"/>
      <c r="DL4" s="445"/>
      <c r="DM4" s="221"/>
      <c r="DN4" s="409" t="s">
        <v>111</v>
      </c>
      <c r="DO4" s="412" t="s">
        <v>149</v>
      </c>
      <c r="DP4" s="415" t="s">
        <v>112</v>
      </c>
      <c r="DQ4" s="409" t="s">
        <v>118</v>
      </c>
      <c r="DR4" s="446"/>
      <c r="DS4" s="446"/>
      <c r="DT4" s="446"/>
      <c r="DU4" s="446"/>
      <c r="DV4" s="446"/>
      <c r="DW4" s="446"/>
      <c r="DX4" s="446"/>
      <c r="DY4" s="446"/>
      <c r="DZ4" s="446"/>
      <c r="EA4" s="446"/>
      <c r="EB4" s="446"/>
      <c r="EC4" s="446"/>
      <c r="ED4" s="446"/>
      <c r="EE4" s="446"/>
      <c r="EF4" s="446"/>
      <c r="EG4" s="446"/>
      <c r="EH4" s="447"/>
      <c r="EI4" s="437" t="s">
        <v>119</v>
      </c>
      <c r="EJ4" s="438"/>
      <c r="EK4" s="438"/>
      <c r="EL4" s="438"/>
      <c r="EM4" s="438"/>
      <c r="EN4" s="438"/>
      <c r="EO4" s="438"/>
      <c r="EP4" s="438"/>
      <c r="EQ4" s="438"/>
      <c r="ER4" s="438"/>
      <c r="ES4" s="438"/>
      <c r="ET4" s="438"/>
      <c r="EU4" s="438"/>
      <c r="EV4" s="438"/>
      <c r="EW4" s="438"/>
      <c r="EX4" s="438"/>
      <c r="EY4" s="438"/>
      <c r="EZ4" s="439"/>
    </row>
    <row r="5" spans="1:156" ht="12" customHeight="1" thickBot="1" x14ac:dyDescent="0.25">
      <c r="A5" s="410"/>
      <c r="B5" s="413"/>
      <c r="C5" s="416"/>
      <c r="D5" s="422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4"/>
      <c r="V5" s="422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4"/>
      <c r="AN5" s="410"/>
      <c r="AO5" s="413"/>
      <c r="AP5" s="416"/>
      <c r="AQ5" s="440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2"/>
      <c r="BI5" s="440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2"/>
      <c r="CA5" s="410"/>
      <c r="CB5" s="413"/>
      <c r="CC5" s="416"/>
      <c r="CD5" s="419" t="s">
        <v>120</v>
      </c>
      <c r="CE5" s="420"/>
      <c r="CF5" s="420"/>
      <c r="CG5" s="420"/>
      <c r="CH5" s="420"/>
      <c r="CI5" s="420"/>
      <c r="CJ5" s="420"/>
      <c r="CK5" s="420"/>
      <c r="CL5" s="420"/>
      <c r="CM5" s="420"/>
      <c r="CN5" s="420"/>
      <c r="CO5" s="420"/>
      <c r="CP5" s="420"/>
      <c r="CQ5" s="420"/>
      <c r="CR5" s="420"/>
      <c r="CS5" s="420"/>
      <c r="CT5" s="420"/>
      <c r="CU5" s="420"/>
      <c r="CV5" s="443" t="s">
        <v>121</v>
      </c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44"/>
      <c r="DH5" s="444"/>
      <c r="DI5" s="444"/>
      <c r="DJ5" s="444"/>
      <c r="DK5" s="444"/>
      <c r="DL5" s="444"/>
      <c r="DM5" s="448"/>
      <c r="DN5" s="410"/>
      <c r="DO5" s="413"/>
      <c r="DP5" s="416"/>
      <c r="DQ5" s="419" t="s">
        <v>122</v>
      </c>
      <c r="DR5" s="420"/>
      <c r="DS5" s="420"/>
      <c r="DT5" s="420"/>
      <c r="DU5" s="420"/>
      <c r="DV5" s="420"/>
      <c r="DW5" s="420"/>
      <c r="DX5" s="420"/>
      <c r="DY5" s="420"/>
      <c r="DZ5" s="420"/>
      <c r="EA5" s="420"/>
      <c r="EB5" s="420"/>
      <c r="EC5" s="420"/>
      <c r="ED5" s="420"/>
      <c r="EE5" s="420"/>
      <c r="EF5" s="420"/>
      <c r="EG5" s="420"/>
      <c r="EH5" s="421"/>
      <c r="EI5" s="440"/>
      <c r="EJ5" s="441"/>
      <c r="EK5" s="441"/>
      <c r="EL5" s="441"/>
      <c r="EM5" s="441"/>
      <c r="EN5" s="441"/>
      <c r="EO5" s="441"/>
      <c r="EP5" s="441"/>
      <c r="EQ5" s="441"/>
      <c r="ER5" s="441"/>
      <c r="ES5" s="441"/>
      <c r="ET5" s="441"/>
      <c r="EU5" s="441"/>
      <c r="EV5" s="441"/>
      <c r="EW5" s="441"/>
      <c r="EX5" s="441"/>
      <c r="EY5" s="441"/>
      <c r="EZ5" s="442"/>
    </row>
    <row r="6" spans="1:156" ht="12.75" customHeight="1" x14ac:dyDescent="0.2">
      <c r="A6" s="410"/>
      <c r="B6" s="413"/>
      <c r="C6" s="417"/>
      <c r="D6" s="425" t="s">
        <v>123</v>
      </c>
      <c r="E6" s="428" t="s">
        <v>124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9"/>
      <c r="V6" s="425" t="s">
        <v>123</v>
      </c>
      <c r="W6" s="428" t="s">
        <v>124</v>
      </c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31"/>
      <c r="AN6" s="410"/>
      <c r="AO6" s="413"/>
      <c r="AP6" s="417"/>
      <c r="AQ6" s="425" t="s">
        <v>123</v>
      </c>
      <c r="AR6" s="428" t="s">
        <v>124</v>
      </c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31"/>
      <c r="BI6" s="425" t="s">
        <v>123</v>
      </c>
      <c r="BJ6" s="428" t="s">
        <v>124</v>
      </c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31"/>
      <c r="CA6" s="410"/>
      <c r="CB6" s="413"/>
      <c r="CC6" s="417"/>
      <c r="CD6" s="425" t="s">
        <v>123</v>
      </c>
      <c r="CE6" s="428" t="s">
        <v>124</v>
      </c>
      <c r="CF6" s="428"/>
      <c r="CG6" s="428"/>
      <c r="CH6" s="428"/>
      <c r="CI6" s="428"/>
      <c r="CJ6" s="428"/>
      <c r="CK6" s="428"/>
      <c r="CL6" s="428"/>
      <c r="CM6" s="428"/>
      <c r="CN6" s="428"/>
      <c r="CO6" s="428"/>
      <c r="CP6" s="428"/>
      <c r="CQ6" s="428"/>
      <c r="CR6" s="428"/>
      <c r="CS6" s="428"/>
      <c r="CT6" s="428"/>
      <c r="CU6" s="431"/>
      <c r="CV6" s="425" t="s">
        <v>123</v>
      </c>
      <c r="CW6" s="428" t="s">
        <v>124</v>
      </c>
      <c r="CX6" s="428"/>
      <c r="CY6" s="428"/>
      <c r="CZ6" s="428"/>
      <c r="DA6" s="428"/>
      <c r="DB6" s="428"/>
      <c r="DC6" s="428"/>
      <c r="DD6" s="428"/>
      <c r="DE6" s="428"/>
      <c r="DF6" s="428"/>
      <c r="DG6" s="428"/>
      <c r="DH6" s="428"/>
      <c r="DI6" s="428"/>
      <c r="DJ6" s="428"/>
      <c r="DK6" s="428"/>
      <c r="DL6" s="428"/>
      <c r="DM6" s="431"/>
      <c r="DN6" s="410"/>
      <c r="DO6" s="413"/>
      <c r="DP6" s="417"/>
      <c r="DQ6" s="425" t="s">
        <v>123</v>
      </c>
      <c r="DR6" s="428" t="s">
        <v>124</v>
      </c>
      <c r="DS6" s="428"/>
      <c r="DT6" s="428"/>
      <c r="DU6" s="428"/>
      <c r="DV6" s="428"/>
      <c r="DW6" s="428"/>
      <c r="DX6" s="428"/>
      <c r="DY6" s="428"/>
      <c r="DZ6" s="428"/>
      <c r="EA6" s="428"/>
      <c r="EB6" s="428"/>
      <c r="EC6" s="428"/>
      <c r="ED6" s="428"/>
      <c r="EE6" s="428"/>
      <c r="EF6" s="428"/>
      <c r="EG6" s="428"/>
      <c r="EH6" s="431"/>
      <c r="EI6" s="425" t="s">
        <v>123</v>
      </c>
      <c r="EJ6" s="428" t="s">
        <v>124</v>
      </c>
      <c r="EK6" s="428"/>
      <c r="EL6" s="428"/>
      <c r="EM6" s="428"/>
      <c r="EN6" s="428"/>
      <c r="EO6" s="428"/>
      <c r="EP6" s="428"/>
      <c r="EQ6" s="428"/>
      <c r="ER6" s="428"/>
      <c r="ES6" s="428"/>
      <c r="ET6" s="428"/>
      <c r="EU6" s="428"/>
      <c r="EV6" s="428"/>
      <c r="EW6" s="428"/>
      <c r="EX6" s="428"/>
      <c r="EY6" s="428"/>
      <c r="EZ6" s="429"/>
    </row>
    <row r="7" spans="1:156" ht="12.75" customHeight="1" x14ac:dyDescent="0.2">
      <c r="A7" s="410"/>
      <c r="B7" s="413"/>
      <c r="C7" s="417"/>
      <c r="D7" s="426"/>
      <c r="E7" s="432" t="s">
        <v>125</v>
      </c>
      <c r="F7" s="432" t="s">
        <v>51</v>
      </c>
      <c r="G7" s="432" t="s">
        <v>126</v>
      </c>
      <c r="H7" s="432" t="s">
        <v>127</v>
      </c>
      <c r="I7" s="432" t="s">
        <v>128</v>
      </c>
      <c r="J7" s="432" t="s">
        <v>129</v>
      </c>
      <c r="K7" s="432" t="s">
        <v>130</v>
      </c>
      <c r="L7" s="432" t="s">
        <v>131</v>
      </c>
      <c r="M7" s="432" t="s">
        <v>132</v>
      </c>
      <c r="N7" s="432" t="s">
        <v>67</v>
      </c>
      <c r="O7" s="432" t="s">
        <v>69</v>
      </c>
      <c r="P7" s="432" t="s">
        <v>71</v>
      </c>
      <c r="Q7" s="432" t="s">
        <v>133</v>
      </c>
      <c r="R7" s="432" t="s">
        <v>134</v>
      </c>
      <c r="S7" s="434" t="s">
        <v>135</v>
      </c>
      <c r="T7" s="435"/>
      <c r="U7" s="436"/>
      <c r="V7" s="426"/>
      <c r="W7" s="432" t="s">
        <v>125</v>
      </c>
      <c r="X7" s="432" t="s">
        <v>51</v>
      </c>
      <c r="Y7" s="432" t="s">
        <v>126</v>
      </c>
      <c r="Z7" s="432" t="s">
        <v>127</v>
      </c>
      <c r="AA7" s="432" t="s">
        <v>128</v>
      </c>
      <c r="AB7" s="432" t="s">
        <v>129</v>
      </c>
      <c r="AC7" s="432" t="s">
        <v>130</v>
      </c>
      <c r="AD7" s="432" t="s">
        <v>131</v>
      </c>
      <c r="AE7" s="432" t="s">
        <v>132</v>
      </c>
      <c r="AF7" s="432" t="s">
        <v>67</v>
      </c>
      <c r="AG7" s="432" t="s">
        <v>69</v>
      </c>
      <c r="AH7" s="432" t="s">
        <v>71</v>
      </c>
      <c r="AI7" s="432" t="s">
        <v>133</v>
      </c>
      <c r="AJ7" s="432" t="s">
        <v>134</v>
      </c>
      <c r="AK7" s="434" t="s">
        <v>135</v>
      </c>
      <c r="AL7" s="435"/>
      <c r="AM7" s="436"/>
      <c r="AN7" s="410"/>
      <c r="AO7" s="413"/>
      <c r="AP7" s="417"/>
      <c r="AQ7" s="426"/>
      <c r="AR7" s="432" t="s">
        <v>125</v>
      </c>
      <c r="AS7" s="432" t="s">
        <v>51</v>
      </c>
      <c r="AT7" s="432" t="s">
        <v>126</v>
      </c>
      <c r="AU7" s="432" t="s">
        <v>127</v>
      </c>
      <c r="AV7" s="432" t="s">
        <v>128</v>
      </c>
      <c r="AW7" s="432" t="s">
        <v>129</v>
      </c>
      <c r="AX7" s="432" t="s">
        <v>130</v>
      </c>
      <c r="AY7" s="432" t="s">
        <v>131</v>
      </c>
      <c r="AZ7" s="432" t="s">
        <v>132</v>
      </c>
      <c r="BA7" s="432" t="s">
        <v>67</v>
      </c>
      <c r="BB7" s="432" t="s">
        <v>69</v>
      </c>
      <c r="BC7" s="432" t="s">
        <v>71</v>
      </c>
      <c r="BD7" s="432" t="s">
        <v>133</v>
      </c>
      <c r="BE7" s="432" t="s">
        <v>134</v>
      </c>
      <c r="BF7" s="434" t="s">
        <v>135</v>
      </c>
      <c r="BG7" s="435"/>
      <c r="BH7" s="436"/>
      <c r="BI7" s="426"/>
      <c r="BJ7" s="432" t="s">
        <v>125</v>
      </c>
      <c r="BK7" s="432" t="s">
        <v>51</v>
      </c>
      <c r="BL7" s="432" t="s">
        <v>126</v>
      </c>
      <c r="BM7" s="432" t="s">
        <v>127</v>
      </c>
      <c r="BN7" s="432" t="s">
        <v>128</v>
      </c>
      <c r="BO7" s="432" t="s">
        <v>129</v>
      </c>
      <c r="BP7" s="432" t="s">
        <v>130</v>
      </c>
      <c r="BQ7" s="432" t="s">
        <v>131</v>
      </c>
      <c r="BR7" s="432" t="s">
        <v>132</v>
      </c>
      <c r="BS7" s="432" t="s">
        <v>67</v>
      </c>
      <c r="BT7" s="432" t="s">
        <v>69</v>
      </c>
      <c r="BU7" s="432" t="s">
        <v>71</v>
      </c>
      <c r="BV7" s="432" t="s">
        <v>133</v>
      </c>
      <c r="BW7" s="432" t="s">
        <v>134</v>
      </c>
      <c r="BX7" s="434" t="s">
        <v>135</v>
      </c>
      <c r="BY7" s="435"/>
      <c r="BZ7" s="436"/>
      <c r="CA7" s="410"/>
      <c r="CB7" s="413"/>
      <c r="CC7" s="417"/>
      <c r="CD7" s="426"/>
      <c r="CE7" s="432" t="s">
        <v>125</v>
      </c>
      <c r="CF7" s="432" t="s">
        <v>51</v>
      </c>
      <c r="CG7" s="432" t="s">
        <v>126</v>
      </c>
      <c r="CH7" s="432" t="s">
        <v>127</v>
      </c>
      <c r="CI7" s="432" t="s">
        <v>128</v>
      </c>
      <c r="CJ7" s="432" t="s">
        <v>129</v>
      </c>
      <c r="CK7" s="432" t="s">
        <v>130</v>
      </c>
      <c r="CL7" s="432" t="s">
        <v>131</v>
      </c>
      <c r="CM7" s="432" t="s">
        <v>132</v>
      </c>
      <c r="CN7" s="432" t="s">
        <v>67</v>
      </c>
      <c r="CO7" s="432" t="s">
        <v>69</v>
      </c>
      <c r="CP7" s="432" t="s">
        <v>71</v>
      </c>
      <c r="CQ7" s="432" t="s">
        <v>133</v>
      </c>
      <c r="CR7" s="432" t="s">
        <v>134</v>
      </c>
      <c r="CS7" s="434" t="s">
        <v>135</v>
      </c>
      <c r="CT7" s="435"/>
      <c r="CU7" s="436"/>
      <c r="CV7" s="426"/>
      <c r="CW7" s="432" t="s">
        <v>125</v>
      </c>
      <c r="CX7" s="432" t="s">
        <v>51</v>
      </c>
      <c r="CY7" s="432" t="s">
        <v>126</v>
      </c>
      <c r="CZ7" s="432" t="s">
        <v>127</v>
      </c>
      <c r="DA7" s="432" t="s">
        <v>128</v>
      </c>
      <c r="DB7" s="432" t="s">
        <v>129</v>
      </c>
      <c r="DC7" s="432" t="s">
        <v>130</v>
      </c>
      <c r="DD7" s="432" t="s">
        <v>131</v>
      </c>
      <c r="DE7" s="432" t="s">
        <v>132</v>
      </c>
      <c r="DF7" s="432" t="s">
        <v>67</v>
      </c>
      <c r="DG7" s="432" t="s">
        <v>69</v>
      </c>
      <c r="DH7" s="432" t="s">
        <v>71</v>
      </c>
      <c r="DI7" s="432" t="s">
        <v>133</v>
      </c>
      <c r="DJ7" s="432" t="s">
        <v>134</v>
      </c>
      <c r="DK7" s="434" t="s">
        <v>135</v>
      </c>
      <c r="DL7" s="435"/>
      <c r="DM7" s="436"/>
      <c r="DN7" s="410"/>
      <c r="DO7" s="413"/>
      <c r="DP7" s="417"/>
      <c r="DQ7" s="426"/>
      <c r="DR7" s="432" t="s">
        <v>125</v>
      </c>
      <c r="DS7" s="432" t="s">
        <v>51</v>
      </c>
      <c r="DT7" s="432" t="s">
        <v>126</v>
      </c>
      <c r="DU7" s="432" t="s">
        <v>127</v>
      </c>
      <c r="DV7" s="432" t="s">
        <v>128</v>
      </c>
      <c r="DW7" s="432" t="s">
        <v>129</v>
      </c>
      <c r="DX7" s="432" t="s">
        <v>130</v>
      </c>
      <c r="DY7" s="432" t="s">
        <v>131</v>
      </c>
      <c r="DZ7" s="432" t="s">
        <v>132</v>
      </c>
      <c r="EA7" s="432" t="s">
        <v>67</v>
      </c>
      <c r="EB7" s="432" t="s">
        <v>69</v>
      </c>
      <c r="EC7" s="432" t="s">
        <v>71</v>
      </c>
      <c r="ED7" s="432" t="s">
        <v>133</v>
      </c>
      <c r="EE7" s="432" t="s">
        <v>134</v>
      </c>
      <c r="EF7" s="434" t="s">
        <v>135</v>
      </c>
      <c r="EG7" s="435"/>
      <c r="EH7" s="436"/>
      <c r="EI7" s="426"/>
      <c r="EJ7" s="432" t="s">
        <v>125</v>
      </c>
      <c r="EK7" s="432" t="s">
        <v>51</v>
      </c>
      <c r="EL7" s="432" t="s">
        <v>126</v>
      </c>
      <c r="EM7" s="432" t="s">
        <v>127</v>
      </c>
      <c r="EN7" s="432" t="s">
        <v>128</v>
      </c>
      <c r="EO7" s="432" t="s">
        <v>129</v>
      </c>
      <c r="EP7" s="432" t="s">
        <v>130</v>
      </c>
      <c r="EQ7" s="432" t="s">
        <v>131</v>
      </c>
      <c r="ER7" s="432" t="s">
        <v>132</v>
      </c>
      <c r="ES7" s="432" t="s">
        <v>67</v>
      </c>
      <c r="ET7" s="432" t="s">
        <v>69</v>
      </c>
      <c r="EU7" s="432" t="s">
        <v>71</v>
      </c>
      <c r="EV7" s="432" t="s">
        <v>133</v>
      </c>
      <c r="EW7" s="432" t="s">
        <v>134</v>
      </c>
      <c r="EX7" s="434" t="s">
        <v>135</v>
      </c>
      <c r="EY7" s="435"/>
      <c r="EZ7" s="436"/>
    </row>
    <row r="8" spans="1:156" ht="78.75" customHeight="1" x14ac:dyDescent="0.2">
      <c r="A8" s="411"/>
      <c r="B8" s="414"/>
      <c r="C8" s="418"/>
      <c r="D8" s="427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212" t="s">
        <v>136</v>
      </c>
      <c r="T8" s="213" t="s">
        <v>137</v>
      </c>
      <c r="U8" s="214" t="s">
        <v>81</v>
      </c>
      <c r="V8" s="430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212" t="s">
        <v>136</v>
      </c>
      <c r="AL8" s="213" t="s">
        <v>137</v>
      </c>
      <c r="AM8" s="214" t="s">
        <v>81</v>
      </c>
      <c r="AN8" s="411"/>
      <c r="AO8" s="414"/>
      <c r="AP8" s="418"/>
      <c r="AQ8" s="427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212" t="s">
        <v>136</v>
      </c>
      <c r="BG8" s="213" t="s">
        <v>137</v>
      </c>
      <c r="BH8" s="214" t="s">
        <v>81</v>
      </c>
      <c r="BI8" s="427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212" t="s">
        <v>136</v>
      </c>
      <c r="BY8" s="213" t="s">
        <v>137</v>
      </c>
      <c r="BZ8" s="214" t="s">
        <v>81</v>
      </c>
      <c r="CA8" s="411"/>
      <c r="CB8" s="414"/>
      <c r="CC8" s="418"/>
      <c r="CD8" s="427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212" t="s">
        <v>136</v>
      </c>
      <c r="CT8" s="213" t="s">
        <v>137</v>
      </c>
      <c r="CU8" s="214" t="s">
        <v>81</v>
      </c>
      <c r="CV8" s="427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212" t="s">
        <v>136</v>
      </c>
      <c r="DL8" s="213" t="s">
        <v>137</v>
      </c>
      <c r="DM8" s="214" t="s">
        <v>81</v>
      </c>
      <c r="DN8" s="411"/>
      <c r="DO8" s="414"/>
      <c r="DP8" s="418"/>
      <c r="DQ8" s="427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212" t="s">
        <v>136</v>
      </c>
      <c r="EG8" s="213" t="s">
        <v>137</v>
      </c>
      <c r="EH8" s="214" t="s">
        <v>81</v>
      </c>
      <c r="EI8" s="427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212" t="s">
        <v>136</v>
      </c>
      <c r="EY8" s="213" t="s">
        <v>137</v>
      </c>
      <c r="EZ8" s="214" t="s">
        <v>81</v>
      </c>
    </row>
    <row r="9" spans="1:156" x14ac:dyDescent="0.2">
      <c r="A9" s="224"/>
      <c r="B9" s="215" t="s">
        <v>138</v>
      </c>
      <c r="C9" s="216"/>
      <c r="D9" s="119">
        <f>E9+F9+G9+I9+J9+K9+L9+N9+O9+P9+H9+M9+Q9+R9+S9</f>
        <v>76</v>
      </c>
      <c r="E9" s="120">
        <f>SUM(E10:E13)</f>
        <v>2</v>
      </c>
      <c r="F9" s="120">
        <f>SUM(F10:F13)</f>
        <v>0</v>
      </c>
      <c r="G9" s="120">
        <f>SUM(G10:G13)</f>
        <v>10</v>
      </c>
      <c r="H9" s="120">
        <f>SUM(H10:H13)</f>
        <v>3</v>
      </c>
      <c r="I9" s="120">
        <f>SUM(I10:I13)</f>
        <v>1</v>
      </c>
      <c r="J9" s="120">
        <f>SUM(J10:J13)</f>
        <v>11</v>
      </c>
      <c r="K9" s="120">
        <f>SUM(K10:K13)</f>
        <v>2</v>
      </c>
      <c r="L9" s="120">
        <f>SUM(L10:L13)</f>
        <v>1</v>
      </c>
      <c r="M9" s="120">
        <f>SUM(M10:M13)</f>
        <v>0</v>
      </c>
      <c r="N9" s="120">
        <f>SUM(N10:N13)</f>
        <v>0</v>
      </c>
      <c r="O9" s="120">
        <f>SUM(O10:O13)</f>
        <v>0</v>
      </c>
      <c r="P9" s="120">
        <f>SUM(P10:P13)</f>
        <v>0</v>
      </c>
      <c r="Q9" s="120">
        <f>SUM(Q10:Q13)</f>
        <v>20</v>
      </c>
      <c r="R9" s="120">
        <f>SUM(R10:R13)</f>
        <v>0</v>
      </c>
      <c r="S9" s="120">
        <f>SUM(S10:S13)</f>
        <v>26</v>
      </c>
      <c r="T9" s="120">
        <f>SUM(T10:T13)</f>
        <v>26</v>
      </c>
      <c r="U9" s="121">
        <f>SUM(U10:U13)</f>
        <v>0</v>
      </c>
      <c r="V9" s="119">
        <f>X9+AE9+AH9+AI9+AJ9+W9+Y9+Z9+AA9+AB9+AC9+AD9+AF9+AG9+AK9</f>
        <v>446</v>
      </c>
      <c r="W9" s="120">
        <f>SUM(W10:W13)</f>
        <v>4</v>
      </c>
      <c r="X9" s="120">
        <f>SUM(X10:X13)</f>
        <v>3</v>
      </c>
      <c r="Y9" s="120">
        <f>SUM(Y10:Y13)</f>
        <v>18</v>
      </c>
      <c r="Z9" s="120">
        <f>SUM(Z10:Z13)</f>
        <v>16</v>
      </c>
      <c r="AA9" s="120">
        <f>SUM(AA10:AA13)</f>
        <v>1</v>
      </c>
      <c r="AB9" s="120">
        <f>SUM(AB10:AB13)</f>
        <v>142</v>
      </c>
      <c r="AC9" s="120">
        <f>SUM(AC10:AC13)</f>
        <v>8</v>
      </c>
      <c r="AD9" s="120">
        <f>SUM(AD10:AD13)</f>
        <v>5</v>
      </c>
      <c r="AE9" s="120">
        <f>SUM(AE10:AE13)</f>
        <v>0</v>
      </c>
      <c r="AF9" s="120">
        <f>SUM(AF10:AF13)</f>
        <v>6</v>
      </c>
      <c r="AG9" s="120">
        <f>SUM(AG10:AG13)</f>
        <v>2</v>
      </c>
      <c r="AH9" s="120">
        <f>SUM(AH10:AH13)</f>
        <v>0</v>
      </c>
      <c r="AI9" s="120">
        <f>SUM(AI10:AI13)</f>
        <v>51</v>
      </c>
      <c r="AJ9" s="120">
        <f>SUM(AJ10:AJ13)</f>
        <v>53</v>
      </c>
      <c r="AK9" s="120">
        <f>SUM(AK10:AK13)</f>
        <v>137</v>
      </c>
      <c r="AL9" s="120">
        <f>SUM(AL10:AL13)</f>
        <v>132</v>
      </c>
      <c r="AM9" s="122">
        <f>SUM(AM10:AM13)</f>
        <v>5</v>
      </c>
      <c r="AN9" s="268"/>
      <c r="AO9" s="215" t="s">
        <v>138</v>
      </c>
      <c r="AP9" s="216"/>
      <c r="AQ9" s="119">
        <f>AR9+AS9+AT9+AZ9+BA9+BB9+BC9+BD9+BE9+BF9+AU9+AV9+AW9+AX9+AY9</f>
        <v>522</v>
      </c>
      <c r="AR9" s="120">
        <f>SUM(AR10:AR13)</f>
        <v>6</v>
      </c>
      <c r="AS9" s="120">
        <f>SUM(AS10:AS13)</f>
        <v>3</v>
      </c>
      <c r="AT9" s="120">
        <f>SUM(AT10:AT13)</f>
        <v>28</v>
      </c>
      <c r="AU9" s="120">
        <f>SUM(AU10:AU13)</f>
        <v>19</v>
      </c>
      <c r="AV9" s="120">
        <f>SUM(AV10:AV13)</f>
        <v>2</v>
      </c>
      <c r="AW9" s="120">
        <f>SUM(AW10:AW13)</f>
        <v>153</v>
      </c>
      <c r="AX9" s="120">
        <f>SUM(AX10:AX13)</f>
        <v>10</v>
      </c>
      <c r="AY9" s="120">
        <f>SUM(AY10:AY13)</f>
        <v>6</v>
      </c>
      <c r="AZ9" s="120">
        <f>SUM(AZ10:AZ13)</f>
        <v>0</v>
      </c>
      <c r="BA9" s="120">
        <f>SUM(BA10:BA13)</f>
        <v>6</v>
      </c>
      <c r="BB9" s="120">
        <f>SUM(BB10:BB13)</f>
        <v>2</v>
      </c>
      <c r="BC9" s="120">
        <f>SUM(BC10:BC13)</f>
        <v>0</v>
      </c>
      <c r="BD9" s="120">
        <f>SUM(BD10:BD13)</f>
        <v>71</v>
      </c>
      <c r="BE9" s="120">
        <f>SUM(BE10:BE13)</f>
        <v>53</v>
      </c>
      <c r="BF9" s="120">
        <f>SUM(BF10:BF13)</f>
        <v>163</v>
      </c>
      <c r="BG9" s="120">
        <f>SUM(BG10:BG13)</f>
        <v>158</v>
      </c>
      <c r="BH9" s="122">
        <f>SUM(BH10:BH13)</f>
        <v>5</v>
      </c>
      <c r="BI9" s="119">
        <f>BJ9+BK9+BL9+BR9+BS9+BT9+BU9+BV9+BX9+BW9+BM9+BN9+BO9+BP9+BQ9</f>
        <v>444</v>
      </c>
      <c r="BJ9" s="120">
        <f>SUM(BJ10:BJ13)</f>
        <v>4</v>
      </c>
      <c r="BK9" s="120">
        <f>SUM(BK10:BK13)</f>
        <v>3</v>
      </c>
      <c r="BL9" s="120">
        <f>SUM(BL10:BL13)</f>
        <v>21</v>
      </c>
      <c r="BM9" s="120">
        <f>SUM(BM10:BM13)</f>
        <v>12</v>
      </c>
      <c r="BN9" s="120">
        <f>SUM(BN10:BN13)</f>
        <v>2</v>
      </c>
      <c r="BO9" s="120">
        <f>SUM(BO10:BO13)</f>
        <v>126</v>
      </c>
      <c r="BP9" s="120">
        <f>SUM(BP10:BP13)</f>
        <v>6</v>
      </c>
      <c r="BQ9" s="120">
        <f>SUM(BQ10:BQ13)</f>
        <v>4</v>
      </c>
      <c r="BR9" s="120">
        <f>SUM(BR10:BR13)</f>
        <v>0</v>
      </c>
      <c r="BS9" s="120">
        <f>SUM(BS10:BS13)</f>
        <v>6</v>
      </c>
      <c r="BT9" s="120">
        <f>SUM(BT10:BT13)</f>
        <v>2</v>
      </c>
      <c r="BU9" s="120">
        <f>SUM(BU10:BU13)</f>
        <v>0</v>
      </c>
      <c r="BV9" s="120">
        <f>SUM(BV10:BV13)</f>
        <v>61</v>
      </c>
      <c r="BW9" s="120">
        <f>SUM(BW10:BW13)</f>
        <v>53</v>
      </c>
      <c r="BX9" s="120">
        <f>SUM(BX10:BX13)</f>
        <v>144</v>
      </c>
      <c r="BY9" s="120">
        <f>SUM(BY10:BY13)</f>
        <v>139</v>
      </c>
      <c r="BZ9" s="122">
        <f>SUM(BZ10:BZ13)</f>
        <v>5</v>
      </c>
      <c r="CA9" s="268"/>
      <c r="CB9" s="215" t="s">
        <v>138</v>
      </c>
      <c r="CC9" s="216"/>
      <c r="CD9" s="119">
        <f>CE9+CF9+CG9+CM9+CN9+CO9+CP9+CQ9+CS9+CR9+CH9+CI9+CJ9+CK9+CL9</f>
        <v>397</v>
      </c>
      <c r="CE9" s="120">
        <f>SUM(CE10:CE13)</f>
        <v>4</v>
      </c>
      <c r="CF9" s="120">
        <f>SUM(CF10:CF13)</f>
        <v>2</v>
      </c>
      <c r="CG9" s="120">
        <f>SUM(CG10:CG13)</f>
        <v>19</v>
      </c>
      <c r="CH9" s="120">
        <f>SUM(CH10:CH13)</f>
        <v>9</v>
      </c>
      <c r="CI9" s="120">
        <f>SUM(CI10:CI13)</f>
        <v>2</v>
      </c>
      <c r="CJ9" s="120">
        <f>SUM(CJ10:CJ13)</f>
        <v>124</v>
      </c>
      <c r="CK9" s="120">
        <f>SUM(CK10:CK13)</f>
        <v>4</v>
      </c>
      <c r="CL9" s="120">
        <f>SUM(CL10:CL13)</f>
        <v>3</v>
      </c>
      <c r="CM9" s="120">
        <f>SUM(CM10:CM13)</f>
        <v>0</v>
      </c>
      <c r="CN9" s="120">
        <f>SUM(CN10:CN13)</f>
        <v>4</v>
      </c>
      <c r="CO9" s="120">
        <f>SUM(CO10:CO13)</f>
        <v>2</v>
      </c>
      <c r="CP9" s="120">
        <f>SUM(CP10:CP13)</f>
        <v>0</v>
      </c>
      <c r="CQ9" s="120">
        <f>SUM(CQ10:CQ13)</f>
        <v>46</v>
      </c>
      <c r="CR9" s="120">
        <f>SUM(CR10:CR13)</f>
        <v>51</v>
      </c>
      <c r="CS9" s="120">
        <f>SUM(CS10:CS13)</f>
        <v>127</v>
      </c>
      <c r="CT9" s="120">
        <f>SUM(CT10:CT13)</f>
        <v>125</v>
      </c>
      <c r="CU9" s="122">
        <f>SUM(CU10:CU13)</f>
        <v>2</v>
      </c>
      <c r="CV9" s="119">
        <f>CW9+CX9+CY9+DE9+DF9+DG9+DH9+DI9+DK9+DJ9+CZ9+DA9+DB9+DC9+DD9</f>
        <v>47</v>
      </c>
      <c r="CW9" s="120">
        <f>SUM(CW10:CW13)</f>
        <v>0</v>
      </c>
      <c r="CX9" s="120">
        <f>SUM(CX10:CX13)</f>
        <v>1</v>
      </c>
      <c r="CY9" s="120">
        <f>SUM(CY10:CY13)</f>
        <v>2</v>
      </c>
      <c r="CZ9" s="120">
        <f>SUM(CZ10:CZ13)</f>
        <v>3</v>
      </c>
      <c r="DA9" s="120">
        <f>SUM(DA10:DA13)</f>
        <v>0</v>
      </c>
      <c r="DB9" s="120">
        <f>SUM(DB10:DB13)</f>
        <v>2</v>
      </c>
      <c r="DC9" s="120">
        <f>SUM(DC10:DC13)</f>
        <v>2</v>
      </c>
      <c r="DD9" s="120">
        <f>SUM(DD10:DD13)</f>
        <v>1</v>
      </c>
      <c r="DE9" s="120">
        <f>SUM(DE10:DE13)</f>
        <v>0</v>
      </c>
      <c r="DF9" s="120">
        <f>SUM(DF10:DF13)</f>
        <v>2</v>
      </c>
      <c r="DG9" s="120">
        <f>SUM(DG10:DG13)</f>
        <v>0</v>
      </c>
      <c r="DH9" s="120">
        <f>SUM(DH10:DH13)</f>
        <v>0</v>
      </c>
      <c r="DI9" s="120">
        <f>SUM(DI10:DI13)</f>
        <v>15</v>
      </c>
      <c r="DJ9" s="120">
        <f>SUM(DJ10:DJ13)</f>
        <v>2</v>
      </c>
      <c r="DK9" s="120">
        <f>SUM(DK10:DK13)</f>
        <v>17</v>
      </c>
      <c r="DL9" s="120">
        <f>SUM(DL10:DL13)</f>
        <v>14</v>
      </c>
      <c r="DM9" s="122">
        <f>SUM(DM10:DM13)</f>
        <v>3</v>
      </c>
      <c r="DN9" s="268"/>
      <c r="DO9" s="215" t="s">
        <v>138</v>
      </c>
      <c r="DP9" s="216"/>
      <c r="DQ9" s="119">
        <f>DR9+DS9+DT9+DZ9+EA9+EB9+EC9+ED9+EF9+EE9+DU9+DV9+DW9+DX9+DY9</f>
        <v>375</v>
      </c>
      <c r="DR9" s="120">
        <f>SUM(DR10:DR13)</f>
        <v>3</v>
      </c>
      <c r="DS9" s="120">
        <f>SUM(DS10:DS13)</f>
        <v>3</v>
      </c>
      <c r="DT9" s="120">
        <f>SUM(DT10:DT13)</f>
        <v>13</v>
      </c>
      <c r="DU9" s="120">
        <f>SUM(DU10:DU13)</f>
        <v>7</v>
      </c>
      <c r="DV9" s="120">
        <f>SUM(DV10:DV13)</f>
        <v>2</v>
      </c>
      <c r="DW9" s="120">
        <f>SUM(DW10:DW13)</f>
        <v>120</v>
      </c>
      <c r="DX9" s="120">
        <f>SUM(DX10:DX13)</f>
        <v>6</v>
      </c>
      <c r="DY9" s="120">
        <f>SUM(DY10:DY13)</f>
        <v>1</v>
      </c>
      <c r="DZ9" s="120">
        <f>SUM(DZ10:DZ13)</f>
        <v>0</v>
      </c>
      <c r="EA9" s="120">
        <f>SUM(EA10:EA13)</f>
        <v>4</v>
      </c>
      <c r="EB9" s="120">
        <f>SUM(EB10:EB13)</f>
        <v>2</v>
      </c>
      <c r="EC9" s="120">
        <f>SUM(EC10:EC13)</f>
        <v>0</v>
      </c>
      <c r="ED9" s="120">
        <f>SUM(ED10:ED13)</f>
        <v>44</v>
      </c>
      <c r="EE9" s="120">
        <f>SUM(EE10:EE13)</f>
        <v>53</v>
      </c>
      <c r="EF9" s="120">
        <f>SUM(EF10:EF13)</f>
        <v>117</v>
      </c>
      <c r="EG9" s="120">
        <f>SUM(EG10:EG13)</f>
        <v>112</v>
      </c>
      <c r="EH9" s="122">
        <f>SUM(EH10:EH13)</f>
        <v>5</v>
      </c>
      <c r="EI9" s="119">
        <f>EJ9+EK9+EL9+ER9+ES9+ET9+EU9+EV9+EX9+EW9+EM9+EN9+EO9+EP9+EQ9</f>
        <v>78</v>
      </c>
      <c r="EJ9" s="120">
        <f>SUM(EJ10:EJ13)</f>
        <v>2</v>
      </c>
      <c r="EK9" s="120">
        <f>SUM(EK10:EK13)</f>
        <v>0</v>
      </c>
      <c r="EL9" s="120">
        <f>SUM(EL10:EL13)</f>
        <v>7</v>
      </c>
      <c r="EM9" s="120">
        <f>SUM(EM10:EM13)</f>
        <v>7</v>
      </c>
      <c r="EN9" s="120">
        <f>SUM(EN10:EN13)</f>
        <v>0</v>
      </c>
      <c r="EO9" s="120">
        <f>SUM(EO10:EO13)</f>
        <v>27</v>
      </c>
      <c r="EP9" s="120">
        <f>SUM(EP10:EP13)</f>
        <v>4</v>
      </c>
      <c r="EQ9" s="120">
        <f>SUM(EQ10:EQ13)</f>
        <v>2</v>
      </c>
      <c r="ER9" s="120">
        <f>SUM(ER10:ER13)</f>
        <v>0</v>
      </c>
      <c r="ES9" s="120">
        <f>SUM(ES10:ES13)</f>
        <v>0</v>
      </c>
      <c r="ET9" s="120">
        <f>SUM(ET10:ET13)</f>
        <v>0</v>
      </c>
      <c r="EU9" s="120">
        <f>SUM(EU10:EU13)</f>
        <v>0</v>
      </c>
      <c r="EV9" s="120">
        <f>SUM(EV10:EV13)</f>
        <v>10</v>
      </c>
      <c r="EW9" s="120">
        <f>SUM(EW10:EW13)</f>
        <v>0</v>
      </c>
      <c r="EX9" s="120">
        <f>SUM(EX10:EX13)</f>
        <v>19</v>
      </c>
      <c r="EY9" s="120">
        <f>SUM(EY10:EY13)</f>
        <v>19</v>
      </c>
      <c r="EZ9" s="121">
        <f>SUM(EZ10:EZ13)</f>
        <v>0</v>
      </c>
    </row>
    <row r="10" spans="1:156" x14ac:dyDescent="0.2">
      <c r="A10" s="249">
        <v>1</v>
      </c>
      <c r="B10" s="247" t="s">
        <v>180</v>
      </c>
      <c r="C10" s="463" t="s">
        <v>183</v>
      </c>
      <c r="D10" s="119">
        <f>E10+F10+G10+I10+J10+K10+L10+N10+O10+P10+H10+M10+Q10+R10+S10</f>
        <v>24</v>
      </c>
      <c r="E10" s="123">
        <v>0</v>
      </c>
      <c r="F10" s="225">
        <v>0</v>
      </c>
      <c r="G10" s="225">
        <v>3</v>
      </c>
      <c r="H10" s="225">
        <v>1</v>
      </c>
      <c r="I10" s="225">
        <v>1</v>
      </c>
      <c r="J10" s="225">
        <v>2</v>
      </c>
      <c r="K10" s="225">
        <v>1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5</v>
      </c>
      <c r="R10" s="225">
        <v>0</v>
      </c>
      <c r="S10" s="124">
        <f>T10+U10</f>
        <v>11</v>
      </c>
      <c r="T10" s="225">
        <v>11</v>
      </c>
      <c r="U10" s="226">
        <v>0</v>
      </c>
      <c r="V10" s="119">
        <f>X10+AE10+AH10+AI10+AJ10+W10+Y10+Z10+AA10+AB10+AC10+AD10+AF10+AG10+AK10</f>
        <v>154</v>
      </c>
      <c r="W10" s="225">
        <v>2</v>
      </c>
      <c r="X10" s="225">
        <v>1</v>
      </c>
      <c r="Y10" s="225">
        <v>6</v>
      </c>
      <c r="Z10" s="225">
        <v>5</v>
      </c>
      <c r="AA10" s="225">
        <v>0</v>
      </c>
      <c r="AB10" s="225">
        <v>47</v>
      </c>
      <c r="AC10" s="225">
        <v>2</v>
      </c>
      <c r="AD10" s="225">
        <v>1</v>
      </c>
      <c r="AE10" s="225">
        <v>0</v>
      </c>
      <c r="AF10" s="225">
        <v>3</v>
      </c>
      <c r="AG10" s="225">
        <v>2</v>
      </c>
      <c r="AH10" s="225">
        <v>0</v>
      </c>
      <c r="AI10" s="225">
        <v>16</v>
      </c>
      <c r="AJ10" s="225">
        <v>24</v>
      </c>
      <c r="AK10" s="124">
        <f>AL10+AM10</f>
        <v>45</v>
      </c>
      <c r="AL10" s="225">
        <v>43</v>
      </c>
      <c r="AM10" s="227">
        <v>2</v>
      </c>
      <c r="AN10" s="268">
        <v>1</v>
      </c>
      <c r="AO10" s="247" t="s">
        <v>180</v>
      </c>
      <c r="AP10" s="463" t="s">
        <v>183</v>
      </c>
      <c r="AQ10" s="119">
        <f>AR10+AS10+AT10+AZ10+BA10+BB10+BC10+BD10+BE10+BF10+AU10+AV10+AW10+AX10+AY10</f>
        <v>178</v>
      </c>
      <c r="AR10" s="228">
        <f>E10+W10</f>
        <v>2</v>
      </c>
      <c r="AS10" s="228">
        <f>F10+X10</f>
        <v>1</v>
      </c>
      <c r="AT10" s="228">
        <f>G10+Y10</f>
        <v>9</v>
      </c>
      <c r="AU10" s="228">
        <f>H10+Z10</f>
        <v>6</v>
      </c>
      <c r="AV10" s="228">
        <f>I10+AA10</f>
        <v>1</v>
      </c>
      <c r="AW10" s="228">
        <f>J10+AB10</f>
        <v>49</v>
      </c>
      <c r="AX10" s="228">
        <f>K10+AC10</f>
        <v>3</v>
      </c>
      <c r="AY10" s="228">
        <f>L10+AD10</f>
        <v>1</v>
      </c>
      <c r="AZ10" s="228">
        <f>M10+AE10</f>
        <v>0</v>
      </c>
      <c r="BA10" s="228">
        <f>N10+AF10</f>
        <v>3</v>
      </c>
      <c r="BB10" s="228">
        <f>O10+AG10</f>
        <v>2</v>
      </c>
      <c r="BC10" s="228">
        <f>P10+AH10</f>
        <v>0</v>
      </c>
      <c r="BD10" s="228">
        <f>Q10+AI10</f>
        <v>21</v>
      </c>
      <c r="BE10" s="228">
        <f>R10+AJ10</f>
        <v>24</v>
      </c>
      <c r="BF10" s="228">
        <f>S10+AK10</f>
        <v>56</v>
      </c>
      <c r="BG10" s="228">
        <f>T10+AL10</f>
        <v>54</v>
      </c>
      <c r="BH10" s="229">
        <f>U10+AM10</f>
        <v>2</v>
      </c>
      <c r="BI10" s="119">
        <f t="shared" ref="BI10:BI13" si="0">BJ10+BK10+BL10+BR10+BS10+BT10+BU10+BV10+BX10+BW10+BM10+BN10+BO10+BP10+BQ10</f>
        <v>156</v>
      </c>
      <c r="BJ10" s="228">
        <f>CE10+CW10</f>
        <v>1</v>
      </c>
      <c r="BK10" s="228">
        <f>CF10+CX10</f>
        <v>1</v>
      </c>
      <c r="BL10" s="228">
        <f>CG10+CY10</f>
        <v>8</v>
      </c>
      <c r="BM10" s="228">
        <f>CH10+CZ10</f>
        <v>5</v>
      </c>
      <c r="BN10" s="228">
        <f>CI10+DA10</f>
        <v>1</v>
      </c>
      <c r="BO10" s="228">
        <f>CJ10+DB10</f>
        <v>41</v>
      </c>
      <c r="BP10" s="228">
        <f>CK10+DC10</f>
        <v>2</v>
      </c>
      <c r="BQ10" s="228">
        <f>CL10+DD10</f>
        <v>1</v>
      </c>
      <c r="BR10" s="228">
        <f>CM10+DE10</f>
        <v>0</v>
      </c>
      <c r="BS10" s="228">
        <f>CN10+DF10</f>
        <v>3</v>
      </c>
      <c r="BT10" s="228">
        <f>CO10+DG10</f>
        <v>2</v>
      </c>
      <c r="BU10" s="228">
        <f>CP10+DH10</f>
        <v>0</v>
      </c>
      <c r="BV10" s="228">
        <f>CQ10+DI10</f>
        <v>17</v>
      </c>
      <c r="BW10" s="228">
        <f>CR10+DJ10</f>
        <v>24</v>
      </c>
      <c r="BX10" s="228">
        <f>CS10+DK10</f>
        <v>50</v>
      </c>
      <c r="BY10" s="228">
        <f>CT10+DL10</f>
        <v>48</v>
      </c>
      <c r="BZ10" s="229">
        <f>CU10+DM10</f>
        <v>2</v>
      </c>
      <c r="CA10" s="268">
        <v>1</v>
      </c>
      <c r="CB10" s="247" t="s">
        <v>180</v>
      </c>
      <c r="CC10" s="463" t="s">
        <v>183</v>
      </c>
      <c r="CD10" s="119">
        <f>CE10+CF10+CG10+CM10+CN10+CO10+CP10+CQ10+CS10+CR10+CH10+CI10+CJ10+CK10+CL10</f>
        <v>142</v>
      </c>
      <c r="CE10" s="225">
        <v>1</v>
      </c>
      <c r="CF10" s="225">
        <v>1</v>
      </c>
      <c r="CG10" s="225">
        <v>8</v>
      </c>
      <c r="CH10" s="225">
        <v>4</v>
      </c>
      <c r="CI10" s="225">
        <v>1</v>
      </c>
      <c r="CJ10" s="225">
        <v>41</v>
      </c>
      <c r="CK10" s="225">
        <v>1</v>
      </c>
      <c r="CL10" s="225">
        <v>1</v>
      </c>
      <c r="CM10" s="225">
        <v>0</v>
      </c>
      <c r="CN10" s="225">
        <v>2</v>
      </c>
      <c r="CO10" s="225">
        <v>2</v>
      </c>
      <c r="CP10" s="225">
        <v>0</v>
      </c>
      <c r="CQ10" s="225">
        <v>13</v>
      </c>
      <c r="CR10" s="225">
        <v>23</v>
      </c>
      <c r="CS10" s="124">
        <f>CT10+CU10</f>
        <v>44</v>
      </c>
      <c r="CT10" s="225">
        <v>43</v>
      </c>
      <c r="CU10" s="227">
        <v>1</v>
      </c>
      <c r="CV10" s="119">
        <f t="shared" ref="CV10:CV13" si="1">CW10+CX10+CY10+DE10+DF10+DG10+DH10+DI10+DK10+DJ10+CZ10+DA10+DB10+DC10+DD10</f>
        <v>14</v>
      </c>
      <c r="CW10" s="225">
        <v>0</v>
      </c>
      <c r="CX10" s="225">
        <v>0</v>
      </c>
      <c r="CY10" s="225">
        <v>0</v>
      </c>
      <c r="CZ10" s="225">
        <v>1</v>
      </c>
      <c r="DA10" s="225">
        <v>0</v>
      </c>
      <c r="DB10" s="225">
        <v>0</v>
      </c>
      <c r="DC10" s="225">
        <v>1</v>
      </c>
      <c r="DD10" s="225">
        <v>0</v>
      </c>
      <c r="DE10" s="225">
        <v>0</v>
      </c>
      <c r="DF10" s="225">
        <v>1</v>
      </c>
      <c r="DG10" s="225">
        <v>0</v>
      </c>
      <c r="DH10" s="225">
        <v>0</v>
      </c>
      <c r="DI10" s="225">
        <v>4</v>
      </c>
      <c r="DJ10" s="225">
        <v>1</v>
      </c>
      <c r="DK10" s="124">
        <f t="shared" ref="DK10:DK13" si="2">DL10+DM10</f>
        <v>6</v>
      </c>
      <c r="DL10" s="225">
        <v>5</v>
      </c>
      <c r="DM10" s="227">
        <v>1</v>
      </c>
      <c r="DN10" s="268">
        <v>1</v>
      </c>
      <c r="DO10" s="247" t="s">
        <v>180</v>
      </c>
      <c r="DP10" s="463" t="s">
        <v>183</v>
      </c>
      <c r="DQ10" s="119">
        <f>DR10+DS10+DT10+DZ10+EA10+EB10+EC10+ED10+EF10+EE10+DU10+DV10+DW10+DX10+DY10</f>
        <v>133</v>
      </c>
      <c r="DR10" s="225">
        <v>0</v>
      </c>
      <c r="DS10" s="225">
        <v>1</v>
      </c>
      <c r="DT10" s="225">
        <v>6</v>
      </c>
      <c r="DU10" s="225">
        <v>4</v>
      </c>
      <c r="DV10" s="225">
        <v>1</v>
      </c>
      <c r="DW10" s="225">
        <v>39</v>
      </c>
      <c r="DX10" s="225">
        <v>2</v>
      </c>
      <c r="DY10" s="225">
        <v>0</v>
      </c>
      <c r="DZ10" s="225">
        <v>0</v>
      </c>
      <c r="EA10" s="225">
        <v>2</v>
      </c>
      <c r="EB10" s="225">
        <v>2</v>
      </c>
      <c r="EC10" s="225">
        <v>0</v>
      </c>
      <c r="ED10" s="225">
        <v>14</v>
      </c>
      <c r="EE10" s="225">
        <v>24</v>
      </c>
      <c r="EF10" s="124">
        <f t="shared" ref="EF10:EF13" si="3">EG10+EH10</f>
        <v>38</v>
      </c>
      <c r="EG10" s="225">
        <v>36</v>
      </c>
      <c r="EH10" s="227">
        <v>2</v>
      </c>
      <c r="EI10" s="119">
        <f t="shared" ref="EI10:EI13" si="4">EJ10+EK10+EL10+ER10+ES10+ET10+EU10+EV10+EX10+EW10+EM10+EN10+EO10+EP10+EQ10</f>
        <v>22</v>
      </c>
      <c r="EJ10" s="228">
        <f>AR10-BJ10</f>
        <v>1</v>
      </c>
      <c r="EK10" s="228">
        <f>AS10-BK10</f>
        <v>0</v>
      </c>
      <c r="EL10" s="228">
        <f>AT10-BL10</f>
        <v>1</v>
      </c>
      <c r="EM10" s="228">
        <f>AU10-BM10</f>
        <v>1</v>
      </c>
      <c r="EN10" s="228">
        <f>AV10-BN10</f>
        <v>0</v>
      </c>
      <c r="EO10" s="228">
        <f>AW10-BO10</f>
        <v>8</v>
      </c>
      <c r="EP10" s="228">
        <f>AX10-BP10</f>
        <v>1</v>
      </c>
      <c r="EQ10" s="228">
        <f>AY10-BQ10</f>
        <v>0</v>
      </c>
      <c r="ER10" s="228">
        <f>AZ10-BR10</f>
        <v>0</v>
      </c>
      <c r="ES10" s="228">
        <f>BA10-BS10</f>
        <v>0</v>
      </c>
      <c r="ET10" s="228">
        <f>BB10-BT10</f>
        <v>0</v>
      </c>
      <c r="EU10" s="228">
        <f>BC10-BU10</f>
        <v>0</v>
      </c>
      <c r="EV10" s="228">
        <f>BD10-BV10</f>
        <v>4</v>
      </c>
      <c r="EW10" s="228">
        <f>BE10-BW10</f>
        <v>0</v>
      </c>
      <c r="EX10" s="228">
        <f>BF10-BX10</f>
        <v>6</v>
      </c>
      <c r="EY10" s="228">
        <f>BG10-BY10</f>
        <v>6</v>
      </c>
      <c r="EZ10" s="230">
        <f>BH10-BZ10</f>
        <v>0</v>
      </c>
    </row>
    <row r="11" spans="1:156" ht="13.5" customHeight="1" x14ac:dyDescent="0.2">
      <c r="A11" s="249">
        <v>2</v>
      </c>
      <c r="B11" s="248" t="s">
        <v>181</v>
      </c>
      <c r="C11" s="463" t="s">
        <v>184</v>
      </c>
      <c r="D11" s="119">
        <f t="shared" ref="D11:D13" si="5">E11+F11+G11+I11+J11+K11+L11+N11+O11+P11+H11+M11+Q11+R11+S11</f>
        <v>23</v>
      </c>
      <c r="E11" s="123">
        <v>1</v>
      </c>
      <c r="F11" s="225">
        <v>0</v>
      </c>
      <c r="G11" s="225">
        <v>3</v>
      </c>
      <c r="H11" s="225">
        <v>1</v>
      </c>
      <c r="I11" s="225">
        <v>0</v>
      </c>
      <c r="J11" s="225">
        <v>4</v>
      </c>
      <c r="K11" s="225">
        <v>1</v>
      </c>
      <c r="L11" s="225">
        <v>0</v>
      </c>
      <c r="M11" s="225">
        <v>0</v>
      </c>
      <c r="N11" s="225">
        <v>0</v>
      </c>
      <c r="O11" s="225">
        <v>0</v>
      </c>
      <c r="P11" s="225">
        <v>0</v>
      </c>
      <c r="Q11" s="225">
        <v>5</v>
      </c>
      <c r="R11" s="225">
        <v>0</v>
      </c>
      <c r="S11" s="124">
        <f t="shared" ref="S11:S13" si="6">T11+U11</f>
        <v>8</v>
      </c>
      <c r="T11" s="225">
        <v>8</v>
      </c>
      <c r="U11" s="223">
        <v>0</v>
      </c>
      <c r="V11" s="119">
        <f t="shared" ref="V11:V13" si="7">X11+AE11+AH11+AI11+AJ11+W11+Y11+Z11+AA11+AB11+AC11+AD11+AF11+AG11+AK11</f>
        <v>140</v>
      </c>
      <c r="W11" s="225">
        <v>1</v>
      </c>
      <c r="X11" s="225">
        <v>2</v>
      </c>
      <c r="Y11" s="225">
        <v>4</v>
      </c>
      <c r="Z11" s="225">
        <v>5</v>
      </c>
      <c r="AA11" s="225">
        <v>1</v>
      </c>
      <c r="AB11" s="225">
        <v>44</v>
      </c>
      <c r="AC11" s="225">
        <v>3</v>
      </c>
      <c r="AD11" s="225">
        <v>1</v>
      </c>
      <c r="AE11" s="225">
        <v>0</v>
      </c>
      <c r="AF11" s="225">
        <v>2</v>
      </c>
      <c r="AG11" s="225">
        <v>0</v>
      </c>
      <c r="AH11" s="225">
        <v>0</v>
      </c>
      <c r="AI11" s="225">
        <v>18</v>
      </c>
      <c r="AJ11" s="225">
        <v>13</v>
      </c>
      <c r="AK11" s="124">
        <f t="shared" ref="AK11:AK13" si="8">AL11+AM11</f>
        <v>46</v>
      </c>
      <c r="AL11" s="225">
        <v>44</v>
      </c>
      <c r="AM11" s="227">
        <v>2</v>
      </c>
      <c r="AN11" s="268">
        <v>2</v>
      </c>
      <c r="AO11" s="269" t="s">
        <v>181</v>
      </c>
      <c r="AP11" s="463" t="s">
        <v>184</v>
      </c>
      <c r="AQ11" s="119">
        <f t="shared" ref="AQ11:AQ13" si="9">AR11+AS11+AT11+AZ11+BA11+BB11+BC11+BD11+BE11+BF11+AU11+AV11+AW11+AX11+AY11</f>
        <v>163</v>
      </c>
      <c r="AR11" s="228">
        <f>E11+W11</f>
        <v>2</v>
      </c>
      <c r="AS11" s="228">
        <f>F11+X11</f>
        <v>2</v>
      </c>
      <c r="AT11" s="228">
        <f>G11+Y11</f>
        <v>7</v>
      </c>
      <c r="AU11" s="228">
        <f>H11+Z11</f>
        <v>6</v>
      </c>
      <c r="AV11" s="228">
        <f>I11+AA11</f>
        <v>1</v>
      </c>
      <c r="AW11" s="228">
        <f>J11+AB11</f>
        <v>48</v>
      </c>
      <c r="AX11" s="228">
        <f>K11+AC11</f>
        <v>4</v>
      </c>
      <c r="AY11" s="228">
        <f>L11+AD11</f>
        <v>1</v>
      </c>
      <c r="AZ11" s="228">
        <f>M11+AE11</f>
        <v>0</v>
      </c>
      <c r="BA11" s="228">
        <f>N11+AF11</f>
        <v>2</v>
      </c>
      <c r="BB11" s="228">
        <f>O11+AG11</f>
        <v>0</v>
      </c>
      <c r="BC11" s="228">
        <f>P11+AH11</f>
        <v>0</v>
      </c>
      <c r="BD11" s="228">
        <f>Q11+AI11</f>
        <v>23</v>
      </c>
      <c r="BE11" s="228">
        <f>R11+AJ11</f>
        <v>13</v>
      </c>
      <c r="BF11" s="228">
        <f>S11+AK11</f>
        <v>54</v>
      </c>
      <c r="BG11" s="228">
        <f>T11+AL11</f>
        <v>52</v>
      </c>
      <c r="BH11" s="228">
        <f>U11+AM11</f>
        <v>2</v>
      </c>
      <c r="BI11" s="119">
        <f t="shared" si="0"/>
        <v>146</v>
      </c>
      <c r="BJ11" s="228">
        <f>CE11+CW11</f>
        <v>2</v>
      </c>
      <c r="BK11" s="228">
        <f>CF11+CX11</f>
        <v>2</v>
      </c>
      <c r="BL11" s="228">
        <f>CG11+CY11</f>
        <v>6</v>
      </c>
      <c r="BM11" s="228">
        <f>CH11+CZ11</f>
        <v>5</v>
      </c>
      <c r="BN11" s="228">
        <f>CI11+DA11</f>
        <v>1</v>
      </c>
      <c r="BO11" s="228">
        <f>CJ11+DB11</f>
        <v>43</v>
      </c>
      <c r="BP11" s="228">
        <f>CK11+DC11</f>
        <v>3</v>
      </c>
      <c r="BQ11" s="228">
        <f>CL11+DD11</f>
        <v>1</v>
      </c>
      <c r="BR11" s="228">
        <f>CM11+DE11</f>
        <v>0</v>
      </c>
      <c r="BS11" s="228">
        <f>CN11+DF11</f>
        <v>2</v>
      </c>
      <c r="BT11" s="228">
        <f>CO11+DG11</f>
        <v>0</v>
      </c>
      <c r="BU11" s="228">
        <f>CP11+DH11</f>
        <v>0</v>
      </c>
      <c r="BV11" s="228">
        <f>CQ11+DI11</f>
        <v>18</v>
      </c>
      <c r="BW11" s="228">
        <f>CR11+DJ11</f>
        <v>13</v>
      </c>
      <c r="BX11" s="228">
        <f>CS11+DK11</f>
        <v>50</v>
      </c>
      <c r="BY11" s="228">
        <f>CT11+DL11</f>
        <v>48</v>
      </c>
      <c r="BZ11" s="229">
        <f>CU11+DM11</f>
        <v>2</v>
      </c>
      <c r="CA11" s="268">
        <v>2</v>
      </c>
      <c r="CB11" s="269" t="s">
        <v>181</v>
      </c>
      <c r="CC11" s="463" t="s">
        <v>184</v>
      </c>
      <c r="CD11" s="119">
        <f t="shared" ref="CD11:CD13" si="10">CE11+CF11+CG11+CM11+CN11+CO11+CP11+CQ11+CS11+CR11+CH11+CI11+CJ11+CK11+CL11</f>
        <v>131</v>
      </c>
      <c r="CE11" s="225">
        <v>2</v>
      </c>
      <c r="CF11" s="225">
        <v>1</v>
      </c>
      <c r="CG11" s="225">
        <v>5</v>
      </c>
      <c r="CH11" s="225">
        <v>3</v>
      </c>
      <c r="CI11" s="225">
        <v>1</v>
      </c>
      <c r="CJ11" s="225">
        <v>42</v>
      </c>
      <c r="CK11" s="225">
        <v>3</v>
      </c>
      <c r="CL11" s="225">
        <v>0</v>
      </c>
      <c r="CM11" s="225">
        <v>0</v>
      </c>
      <c r="CN11" s="225">
        <v>2</v>
      </c>
      <c r="CO11" s="225">
        <v>0</v>
      </c>
      <c r="CP11" s="225">
        <v>0</v>
      </c>
      <c r="CQ11" s="225">
        <v>15</v>
      </c>
      <c r="CR11" s="225">
        <v>12</v>
      </c>
      <c r="CS11" s="124">
        <f t="shared" ref="CS11:CS13" si="11">CT11+CU11</f>
        <v>45</v>
      </c>
      <c r="CT11" s="225">
        <v>44</v>
      </c>
      <c r="CU11" s="227">
        <v>1</v>
      </c>
      <c r="CV11" s="119">
        <f t="shared" si="1"/>
        <v>15</v>
      </c>
      <c r="CW11" s="225">
        <v>0</v>
      </c>
      <c r="CX11" s="225">
        <v>1</v>
      </c>
      <c r="CY11" s="225">
        <v>1</v>
      </c>
      <c r="CZ11" s="225">
        <v>2</v>
      </c>
      <c r="DA11" s="225">
        <v>0</v>
      </c>
      <c r="DB11" s="225">
        <v>1</v>
      </c>
      <c r="DC11" s="225">
        <v>0</v>
      </c>
      <c r="DD11" s="225">
        <v>1</v>
      </c>
      <c r="DE11" s="225">
        <v>0</v>
      </c>
      <c r="DF11" s="225">
        <v>0</v>
      </c>
      <c r="DG11" s="225">
        <v>0</v>
      </c>
      <c r="DH11" s="225">
        <v>0</v>
      </c>
      <c r="DI11" s="225">
        <v>3</v>
      </c>
      <c r="DJ11" s="225">
        <v>1</v>
      </c>
      <c r="DK11" s="124">
        <f>DL11+DM11</f>
        <v>5</v>
      </c>
      <c r="DL11" s="225">
        <v>4</v>
      </c>
      <c r="DM11" s="227">
        <v>1</v>
      </c>
      <c r="DN11" s="268">
        <v>2</v>
      </c>
      <c r="DO11" s="269" t="s">
        <v>181</v>
      </c>
      <c r="DP11" s="463" t="s">
        <v>184</v>
      </c>
      <c r="DQ11" s="119">
        <f t="shared" ref="DQ11:DQ13" si="12">DR11+DS11+DT11+DZ11+EA11+EB11+EC11+ED11+EF11+EE11+DU11+DV11+DW11+DX11+DY11</f>
        <v>128</v>
      </c>
      <c r="DR11" s="225">
        <v>2</v>
      </c>
      <c r="DS11" s="225">
        <v>2</v>
      </c>
      <c r="DT11" s="225">
        <v>3</v>
      </c>
      <c r="DU11" s="225">
        <v>2</v>
      </c>
      <c r="DV11" s="225">
        <v>1</v>
      </c>
      <c r="DW11" s="225">
        <v>43</v>
      </c>
      <c r="DX11" s="225">
        <v>3</v>
      </c>
      <c r="DY11" s="225">
        <v>1</v>
      </c>
      <c r="DZ11" s="225">
        <v>0</v>
      </c>
      <c r="EA11" s="225">
        <v>1</v>
      </c>
      <c r="EB11" s="225">
        <v>0</v>
      </c>
      <c r="EC11" s="225">
        <v>0</v>
      </c>
      <c r="ED11" s="225">
        <v>14</v>
      </c>
      <c r="EE11" s="225">
        <v>13</v>
      </c>
      <c r="EF11" s="124">
        <f t="shared" si="3"/>
        <v>43</v>
      </c>
      <c r="EG11" s="225">
        <v>41</v>
      </c>
      <c r="EH11" s="227">
        <v>2</v>
      </c>
      <c r="EI11" s="119">
        <f t="shared" si="4"/>
        <v>17</v>
      </c>
      <c r="EJ11" s="228">
        <f>AR11-BJ11</f>
        <v>0</v>
      </c>
      <c r="EK11" s="228">
        <f>AS11-BK11</f>
        <v>0</v>
      </c>
      <c r="EL11" s="228">
        <f>AT11-BL11</f>
        <v>1</v>
      </c>
      <c r="EM11" s="228">
        <f>AU11-BM11</f>
        <v>1</v>
      </c>
      <c r="EN11" s="228">
        <f>AV11-BN11</f>
        <v>0</v>
      </c>
      <c r="EO11" s="228">
        <f>AW11-BO11</f>
        <v>5</v>
      </c>
      <c r="EP11" s="228">
        <f>AX11-BP11</f>
        <v>1</v>
      </c>
      <c r="EQ11" s="228">
        <f>AY11-BQ11</f>
        <v>0</v>
      </c>
      <c r="ER11" s="228">
        <f>AZ11-BR11</f>
        <v>0</v>
      </c>
      <c r="ES11" s="228">
        <f>BA11-BS11</f>
        <v>0</v>
      </c>
      <c r="ET11" s="228">
        <f>BB11-BT11</f>
        <v>0</v>
      </c>
      <c r="EU11" s="228">
        <f>BC11-BU11</f>
        <v>0</v>
      </c>
      <c r="EV11" s="228">
        <f>BD11-BV11</f>
        <v>5</v>
      </c>
      <c r="EW11" s="228">
        <f>BE11-BW11</f>
        <v>0</v>
      </c>
      <c r="EX11" s="228">
        <f>BF11-BX11</f>
        <v>4</v>
      </c>
      <c r="EY11" s="228">
        <f>BG11-BY11</f>
        <v>4</v>
      </c>
      <c r="EZ11" s="230">
        <f>BH11-BZ11</f>
        <v>0</v>
      </c>
    </row>
    <row r="12" spans="1:156" x14ac:dyDescent="0.2">
      <c r="A12" s="249">
        <v>3</v>
      </c>
      <c r="B12" s="248" t="s">
        <v>182</v>
      </c>
      <c r="C12" s="463" t="s">
        <v>185</v>
      </c>
      <c r="D12" s="119">
        <f t="shared" si="5"/>
        <v>29</v>
      </c>
      <c r="E12" s="123">
        <v>1</v>
      </c>
      <c r="F12" s="225">
        <v>0</v>
      </c>
      <c r="G12" s="225">
        <v>4</v>
      </c>
      <c r="H12" s="225">
        <v>1</v>
      </c>
      <c r="I12" s="225">
        <v>0</v>
      </c>
      <c r="J12" s="225">
        <v>5</v>
      </c>
      <c r="K12" s="225">
        <v>0</v>
      </c>
      <c r="L12" s="225">
        <v>1</v>
      </c>
      <c r="M12" s="225">
        <v>0</v>
      </c>
      <c r="N12" s="225">
        <v>0</v>
      </c>
      <c r="O12" s="225">
        <v>0</v>
      </c>
      <c r="P12" s="225">
        <v>0</v>
      </c>
      <c r="Q12" s="225">
        <v>10</v>
      </c>
      <c r="R12" s="225">
        <v>0</v>
      </c>
      <c r="S12" s="124">
        <f t="shared" si="6"/>
        <v>7</v>
      </c>
      <c r="T12" s="225">
        <v>7</v>
      </c>
      <c r="U12" s="226">
        <v>0</v>
      </c>
      <c r="V12" s="119">
        <f t="shared" si="7"/>
        <v>145</v>
      </c>
      <c r="W12" s="225">
        <v>1</v>
      </c>
      <c r="X12" s="225">
        <v>0</v>
      </c>
      <c r="Y12" s="225">
        <v>8</v>
      </c>
      <c r="Z12" s="225">
        <v>6</v>
      </c>
      <c r="AA12" s="225">
        <v>0</v>
      </c>
      <c r="AB12" s="225">
        <v>46</v>
      </c>
      <c r="AC12" s="225">
        <v>3</v>
      </c>
      <c r="AD12" s="225">
        <v>3</v>
      </c>
      <c r="AE12" s="225">
        <v>0</v>
      </c>
      <c r="AF12" s="225">
        <v>1</v>
      </c>
      <c r="AG12" s="225">
        <v>0</v>
      </c>
      <c r="AH12" s="225">
        <v>0</v>
      </c>
      <c r="AI12" s="225">
        <v>17</v>
      </c>
      <c r="AJ12" s="225">
        <v>16</v>
      </c>
      <c r="AK12" s="124">
        <f t="shared" si="8"/>
        <v>44</v>
      </c>
      <c r="AL12" s="225">
        <v>43</v>
      </c>
      <c r="AM12" s="227">
        <v>1</v>
      </c>
      <c r="AN12" s="268">
        <v>3</v>
      </c>
      <c r="AO12" s="269" t="s">
        <v>182</v>
      </c>
      <c r="AP12" s="463" t="s">
        <v>185</v>
      </c>
      <c r="AQ12" s="119">
        <f t="shared" si="9"/>
        <v>174</v>
      </c>
      <c r="AR12" s="228">
        <f>E12+W12</f>
        <v>2</v>
      </c>
      <c r="AS12" s="228">
        <f>F12+X12</f>
        <v>0</v>
      </c>
      <c r="AT12" s="228">
        <f>G12+Y12</f>
        <v>12</v>
      </c>
      <c r="AU12" s="228">
        <f>H12+Z12</f>
        <v>7</v>
      </c>
      <c r="AV12" s="228">
        <f>I12+AA12</f>
        <v>0</v>
      </c>
      <c r="AW12" s="228">
        <f>J12+AB12</f>
        <v>51</v>
      </c>
      <c r="AX12" s="228">
        <f>K12+AC12</f>
        <v>3</v>
      </c>
      <c r="AY12" s="228">
        <f>L12+AD12</f>
        <v>4</v>
      </c>
      <c r="AZ12" s="228">
        <f>M12+AE12</f>
        <v>0</v>
      </c>
      <c r="BA12" s="228">
        <f>N12+AF12</f>
        <v>1</v>
      </c>
      <c r="BB12" s="228">
        <f>O12+AG12</f>
        <v>0</v>
      </c>
      <c r="BC12" s="228">
        <f>P12+AH12</f>
        <v>0</v>
      </c>
      <c r="BD12" s="228">
        <f>Q12+AI12</f>
        <v>27</v>
      </c>
      <c r="BE12" s="228">
        <f>R12+AJ12</f>
        <v>16</v>
      </c>
      <c r="BF12" s="228">
        <f>S12+AK12</f>
        <v>51</v>
      </c>
      <c r="BG12" s="228">
        <f>T12+AL12</f>
        <v>50</v>
      </c>
      <c r="BH12" s="229">
        <f>U12+AM12</f>
        <v>1</v>
      </c>
      <c r="BI12" s="119">
        <f t="shared" si="0"/>
        <v>142</v>
      </c>
      <c r="BJ12" s="228">
        <f>CE12+CW12</f>
        <v>1</v>
      </c>
      <c r="BK12" s="228">
        <f>CF12+CX12</f>
        <v>0</v>
      </c>
      <c r="BL12" s="228">
        <f>CG12+CY12</f>
        <v>7</v>
      </c>
      <c r="BM12" s="228">
        <f>CH12+CZ12</f>
        <v>2</v>
      </c>
      <c r="BN12" s="228">
        <f>CI12+DA12</f>
        <v>0</v>
      </c>
      <c r="BO12" s="228">
        <f>CJ12+DB12</f>
        <v>42</v>
      </c>
      <c r="BP12" s="228">
        <f>CK12+DC12</f>
        <v>1</v>
      </c>
      <c r="BQ12" s="228">
        <f>CL12+DD12</f>
        <v>2</v>
      </c>
      <c r="BR12" s="228">
        <f>CM12+DE12</f>
        <v>0</v>
      </c>
      <c r="BS12" s="228">
        <f>CN12+DF12</f>
        <v>1</v>
      </c>
      <c r="BT12" s="228">
        <f>CO12+DG12</f>
        <v>0</v>
      </c>
      <c r="BU12" s="228">
        <f>CP12+DH12</f>
        <v>0</v>
      </c>
      <c r="BV12" s="228">
        <f>CQ12+DI12</f>
        <v>26</v>
      </c>
      <c r="BW12" s="228">
        <f>CR12+DJ12</f>
        <v>16</v>
      </c>
      <c r="BX12" s="228">
        <f>CS12+DK12</f>
        <v>44</v>
      </c>
      <c r="BY12" s="228">
        <f>CT12+DL12</f>
        <v>43</v>
      </c>
      <c r="BZ12" s="229">
        <f>CU12+DM12</f>
        <v>1</v>
      </c>
      <c r="CA12" s="268">
        <v>3</v>
      </c>
      <c r="CB12" s="269" t="s">
        <v>182</v>
      </c>
      <c r="CC12" s="463" t="s">
        <v>185</v>
      </c>
      <c r="CD12" s="119">
        <f t="shared" si="10"/>
        <v>124</v>
      </c>
      <c r="CE12" s="225">
        <v>1</v>
      </c>
      <c r="CF12" s="225">
        <v>0</v>
      </c>
      <c r="CG12" s="225">
        <v>6</v>
      </c>
      <c r="CH12" s="225">
        <v>2</v>
      </c>
      <c r="CI12" s="225">
        <v>0</v>
      </c>
      <c r="CJ12" s="225">
        <v>41</v>
      </c>
      <c r="CK12" s="225">
        <v>0</v>
      </c>
      <c r="CL12" s="225">
        <v>2</v>
      </c>
      <c r="CM12" s="225">
        <v>0</v>
      </c>
      <c r="CN12" s="225">
        <v>0</v>
      </c>
      <c r="CO12" s="225">
        <v>0</v>
      </c>
      <c r="CP12" s="225">
        <v>0</v>
      </c>
      <c r="CQ12" s="225">
        <v>18</v>
      </c>
      <c r="CR12" s="225">
        <v>16</v>
      </c>
      <c r="CS12" s="124">
        <f t="shared" si="11"/>
        <v>38</v>
      </c>
      <c r="CT12" s="225">
        <v>38</v>
      </c>
      <c r="CU12" s="227">
        <v>0</v>
      </c>
      <c r="CV12" s="119">
        <f>CW12+CX12+CY12+DE12+DF12+DG12+DH12+DI12+DK12+DJ12+CZ12+DA12+DB12+DC12+DD12</f>
        <v>18</v>
      </c>
      <c r="CW12" s="225">
        <v>0</v>
      </c>
      <c r="CX12" s="225">
        <v>0</v>
      </c>
      <c r="CY12" s="225">
        <v>1</v>
      </c>
      <c r="CZ12" s="225">
        <v>0</v>
      </c>
      <c r="DA12" s="225">
        <v>0</v>
      </c>
      <c r="DB12" s="225">
        <v>1</v>
      </c>
      <c r="DC12" s="225">
        <v>1</v>
      </c>
      <c r="DD12" s="225">
        <v>0</v>
      </c>
      <c r="DE12" s="225">
        <v>0</v>
      </c>
      <c r="DF12" s="225">
        <v>1</v>
      </c>
      <c r="DG12" s="225">
        <v>0</v>
      </c>
      <c r="DH12" s="225">
        <v>0</v>
      </c>
      <c r="DI12" s="225">
        <v>8</v>
      </c>
      <c r="DJ12" s="225">
        <v>0</v>
      </c>
      <c r="DK12" s="124">
        <f t="shared" si="2"/>
        <v>6</v>
      </c>
      <c r="DL12" s="225">
        <v>5</v>
      </c>
      <c r="DM12" s="227">
        <v>1</v>
      </c>
      <c r="DN12" s="268">
        <v>3</v>
      </c>
      <c r="DO12" s="269" t="s">
        <v>182</v>
      </c>
      <c r="DP12" s="463" t="s">
        <v>185</v>
      </c>
      <c r="DQ12" s="119">
        <f t="shared" si="12"/>
        <v>114</v>
      </c>
      <c r="DR12" s="225">
        <v>1</v>
      </c>
      <c r="DS12" s="225">
        <v>0</v>
      </c>
      <c r="DT12" s="225">
        <v>4</v>
      </c>
      <c r="DU12" s="225">
        <v>1</v>
      </c>
      <c r="DV12" s="225">
        <v>0</v>
      </c>
      <c r="DW12" s="225">
        <v>38</v>
      </c>
      <c r="DX12" s="225">
        <v>1</v>
      </c>
      <c r="DY12" s="225">
        <v>0</v>
      </c>
      <c r="DZ12" s="225">
        <v>0</v>
      </c>
      <c r="EA12" s="225">
        <v>1</v>
      </c>
      <c r="EB12" s="225">
        <v>0</v>
      </c>
      <c r="EC12" s="225">
        <v>0</v>
      </c>
      <c r="ED12" s="225">
        <v>16</v>
      </c>
      <c r="EE12" s="225">
        <v>16</v>
      </c>
      <c r="EF12" s="124">
        <f t="shared" si="3"/>
        <v>36</v>
      </c>
      <c r="EG12" s="225">
        <v>35</v>
      </c>
      <c r="EH12" s="227">
        <v>1</v>
      </c>
      <c r="EI12" s="119">
        <f t="shared" si="4"/>
        <v>32</v>
      </c>
      <c r="EJ12" s="228">
        <f>AR12-BJ12</f>
        <v>1</v>
      </c>
      <c r="EK12" s="228">
        <f>AS12-BK12</f>
        <v>0</v>
      </c>
      <c r="EL12" s="228">
        <f>AT12-BL12</f>
        <v>5</v>
      </c>
      <c r="EM12" s="228">
        <f>AU12-BM12</f>
        <v>5</v>
      </c>
      <c r="EN12" s="228">
        <f>AV12-BN12</f>
        <v>0</v>
      </c>
      <c r="EO12" s="228">
        <f>AW12-BO12</f>
        <v>9</v>
      </c>
      <c r="EP12" s="228">
        <f>AX12-BP12</f>
        <v>2</v>
      </c>
      <c r="EQ12" s="228">
        <f>AY12-BQ12</f>
        <v>2</v>
      </c>
      <c r="ER12" s="228">
        <f>AZ12-BR12</f>
        <v>0</v>
      </c>
      <c r="ES12" s="228">
        <f>BA12-BS12</f>
        <v>0</v>
      </c>
      <c r="ET12" s="228">
        <f>BB12-BT12</f>
        <v>0</v>
      </c>
      <c r="EU12" s="228">
        <f>BC12-BU12</f>
        <v>0</v>
      </c>
      <c r="EV12" s="228">
        <f>BD12-BV12</f>
        <v>1</v>
      </c>
      <c r="EW12" s="228">
        <f>BE12-BW12</f>
        <v>0</v>
      </c>
      <c r="EX12" s="228">
        <f>BF12-BX12</f>
        <v>7</v>
      </c>
      <c r="EY12" s="228">
        <f>BG12-BY12</f>
        <v>7</v>
      </c>
      <c r="EZ12" s="230">
        <f>BH12-BZ12</f>
        <v>0</v>
      </c>
    </row>
    <row r="13" spans="1:156" x14ac:dyDescent="0.2">
      <c r="A13" s="224">
        <v>4</v>
      </c>
      <c r="B13" s="248" t="s">
        <v>187</v>
      </c>
      <c r="C13" s="463" t="s">
        <v>198</v>
      </c>
      <c r="D13" s="119">
        <f t="shared" si="5"/>
        <v>0</v>
      </c>
      <c r="E13" s="123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5">
        <v>0</v>
      </c>
      <c r="Q13" s="225">
        <v>0</v>
      </c>
      <c r="R13" s="225">
        <v>0</v>
      </c>
      <c r="S13" s="124">
        <f t="shared" si="6"/>
        <v>0</v>
      </c>
      <c r="T13" s="225">
        <v>0</v>
      </c>
      <c r="U13" s="226">
        <v>0</v>
      </c>
      <c r="V13" s="119">
        <f t="shared" si="7"/>
        <v>7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5</v>
      </c>
      <c r="AC13" s="225">
        <v>0</v>
      </c>
      <c r="AD13" s="225">
        <v>0</v>
      </c>
      <c r="AE13" s="225">
        <v>0</v>
      </c>
      <c r="AF13" s="225">
        <v>0</v>
      </c>
      <c r="AG13" s="225">
        <v>0</v>
      </c>
      <c r="AH13" s="225">
        <v>0</v>
      </c>
      <c r="AI13" s="225">
        <v>0</v>
      </c>
      <c r="AJ13" s="225">
        <v>0</v>
      </c>
      <c r="AK13" s="124">
        <f t="shared" si="8"/>
        <v>2</v>
      </c>
      <c r="AL13" s="225">
        <v>2</v>
      </c>
      <c r="AM13" s="227">
        <v>0</v>
      </c>
      <c r="AN13" s="268">
        <v>4</v>
      </c>
      <c r="AO13" s="269" t="s">
        <v>187</v>
      </c>
      <c r="AP13" s="463" t="s">
        <v>198</v>
      </c>
      <c r="AQ13" s="119">
        <f t="shared" si="9"/>
        <v>7</v>
      </c>
      <c r="AR13" s="228">
        <f>E13+W13</f>
        <v>0</v>
      </c>
      <c r="AS13" s="228">
        <f>F13+X13</f>
        <v>0</v>
      </c>
      <c r="AT13" s="228">
        <f>G13+Y13</f>
        <v>0</v>
      </c>
      <c r="AU13" s="228">
        <f>H13+Z13</f>
        <v>0</v>
      </c>
      <c r="AV13" s="228">
        <f>I13+AA13</f>
        <v>0</v>
      </c>
      <c r="AW13" s="228">
        <f>J13+AB13</f>
        <v>5</v>
      </c>
      <c r="AX13" s="228">
        <f>K13+AC13</f>
        <v>0</v>
      </c>
      <c r="AY13" s="228">
        <f>L13+AD13</f>
        <v>0</v>
      </c>
      <c r="AZ13" s="228">
        <f>M13+AE13</f>
        <v>0</v>
      </c>
      <c r="BA13" s="228">
        <f>N13+AF13</f>
        <v>0</v>
      </c>
      <c r="BB13" s="228">
        <f>O13+AG13</f>
        <v>0</v>
      </c>
      <c r="BC13" s="228">
        <f>P13+AH13</f>
        <v>0</v>
      </c>
      <c r="BD13" s="228">
        <f>Q13+AI13</f>
        <v>0</v>
      </c>
      <c r="BE13" s="228">
        <f>R13+AJ13</f>
        <v>0</v>
      </c>
      <c r="BF13" s="228">
        <f>S13+AK13</f>
        <v>2</v>
      </c>
      <c r="BG13" s="228">
        <f>T13+AL13</f>
        <v>2</v>
      </c>
      <c r="BH13" s="229">
        <f>U13+AM13</f>
        <v>0</v>
      </c>
      <c r="BI13" s="119">
        <f t="shared" si="0"/>
        <v>0</v>
      </c>
      <c r="BJ13" s="228">
        <f>CE13+CW13</f>
        <v>0</v>
      </c>
      <c r="BK13" s="228">
        <f>CF13+CX13</f>
        <v>0</v>
      </c>
      <c r="BL13" s="228">
        <f>CG13+CY13</f>
        <v>0</v>
      </c>
      <c r="BM13" s="228">
        <f>CH13+CZ13</f>
        <v>0</v>
      </c>
      <c r="BN13" s="228">
        <f>CI13+DA13</f>
        <v>0</v>
      </c>
      <c r="BO13" s="228">
        <f>CJ13+DB13</f>
        <v>0</v>
      </c>
      <c r="BP13" s="228">
        <f>CK13+DC13</f>
        <v>0</v>
      </c>
      <c r="BQ13" s="228">
        <f>CL13+DD13</f>
        <v>0</v>
      </c>
      <c r="BR13" s="228">
        <f>CM13+DE13</f>
        <v>0</v>
      </c>
      <c r="BS13" s="228">
        <f>CN13+DF13</f>
        <v>0</v>
      </c>
      <c r="BT13" s="228">
        <f>CO13+DG13</f>
        <v>0</v>
      </c>
      <c r="BU13" s="228">
        <f>CP13+DH13</f>
        <v>0</v>
      </c>
      <c r="BV13" s="228">
        <f>CQ13+DI13</f>
        <v>0</v>
      </c>
      <c r="BW13" s="228">
        <f>CR13+DJ13</f>
        <v>0</v>
      </c>
      <c r="BX13" s="228">
        <f>CS13+DK13</f>
        <v>0</v>
      </c>
      <c r="BY13" s="228">
        <f>CT13+DL13</f>
        <v>0</v>
      </c>
      <c r="BZ13" s="229">
        <f>CU13+DM13</f>
        <v>0</v>
      </c>
      <c r="CA13" s="268">
        <v>4</v>
      </c>
      <c r="CB13" s="269" t="s">
        <v>187</v>
      </c>
      <c r="CC13" s="463" t="s">
        <v>198</v>
      </c>
      <c r="CD13" s="119">
        <f t="shared" si="10"/>
        <v>0</v>
      </c>
      <c r="CE13" s="225">
        <v>0</v>
      </c>
      <c r="CF13" s="225">
        <v>0</v>
      </c>
      <c r="CG13" s="225">
        <v>0</v>
      </c>
      <c r="CH13" s="225">
        <v>0</v>
      </c>
      <c r="CI13" s="225">
        <v>0</v>
      </c>
      <c r="CJ13" s="225">
        <v>0</v>
      </c>
      <c r="CK13" s="225">
        <v>0</v>
      </c>
      <c r="CL13" s="225">
        <v>0</v>
      </c>
      <c r="CM13" s="225">
        <v>0</v>
      </c>
      <c r="CN13" s="225">
        <v>0</v>
      </c>
      <c r="CO13" s="225">
        <v>0</v>
      </c>
      <c r="CP13" s="225">
        <v>0</v>
      </c>
      <c r="CQ13" s="225">
        <v>0</v>
      </c>
      <c r="CR13" s="225">
        <v>0</v>
      </c>
      <c r="CS13" s="124">
        <f t="shared" si="11"/>
        <v>0</v>
      </c>
      <c r="CT13" s="225">
        <v>0</v>
      </c>
      <c r="CU13" s="227">
        <v>0</v>
      </c>
      <c r="CV13" s="119">
        <f t="shared" si="1"/>
        <v>0</v>
      </c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124">
        <f t="shared" si="2"/>
        <v>0</v>
      </c>
      <c r="DL13" s="225"/>
      <c r="DM13" s="227"/>
      <c r="DN13" s="268">
        <v>4</v>
      </c>
      <c r="DO13" s="269" t="s">
        <v>187</v>
      </c>
      <c r="DP13" s="463" t="s">
        <v>198</v>
      </c>
      <c r="DQ13" s="119">
        <f t="shared" si="12"/>
        <v>0</v>
      </c>
      <c r="DR13" s="225"/>
      <c r="DS13" s="225"/>
      <c r="DT13" s="225"/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124">
        <f t="shared" si="3"/>
        <v>0</v>
      </c>
      <c r="EG13" s="225"/>
      <c r="EH13" s="227"/>
      <c r="EI13" s="119">
        <f t="shared" si="4"/>
        <v>7</v>
      </c>
      <c r="EJ13" s="228">
        <f>AR13-BJ13</f>
        <v>0</v>
      </c>
      <c r="EK13" s="228">
        <f>AS13-BK13</f>
        <v>0</v>
      </c>
      <c r="EL13" s="228">
        <f>AT13-BL13</f>
        <v>0</v>
      </c>
      <c r="EM13" s="228">
        <f>AU13-BM13</f>
        <v>0</v>
      </c>
      <c r="EN13" s="228">
        <f>AV13-BN13</f>
        <v>0</v>
      </c>
      <c r="EO13" s="228">
        <f>AW13-BO13</f>
        <v>5</v>
      </c>
      <c r="EP13" s="228">
        <f>AX13-BP13</f>
        <v>0</v>
      </c>
      <c r="EQ13" s="228">
        <f>AY13-BQ13</f>
        <v>0</v>
      </c>
      <c r="ER13" s="228">
        <f>AZ13-BR13</f>
        <v>0</v>
      </c>
      <c r="ES13" s="228">
        <f>BA13-BS13</f>
        <v>0</v>
      </c>
      <c r="ET13" s="228">
        <f>BB13-BT13</f>
        <v>0</v>
      </c>
      <c r="EU13" s="228">
        <f>BC13-BU13</f>
        <v>0</v>
      </c>
      <c r="EV13" s="228">
        <f>BD13-BV13</f>
        <v>0</v>
      </c>
      <c r="EW13" s="228">
        <f>BE13-BW13</f>
        <v>0</v>
      </c>
      <c r="EX13" s="228">
        <f>BF13-BX13</f>
        <v>2</v>
      </c>
      <c r="EY13" s="228">
        <f>BG13-BY13</f>
        <v>2</v>
      </c>
      <c r="EZ13" s="230">
        <f>BH13-BZ13</f>
        <v>0</v>
      </c>
    </row>
    <row r="15" spans="1:156" x14ac:dyDescent="0.2">
      <c r="ES15" s="391" t="s">
        <v>105</v>
      </c>
      <c r="ET15" s="391"/>
      <c r="EU15" s="391"/>
      <c r="EV15" s="391"/>
      <c r="EW15" s="391"/>
      <c r="EX15" s="391"/>
      <c r="EY15" s="391"/>
    </row>
    <row r="16" spans="1:156" ht="15" x14ac:dyDescent="0.25">
      <c r="I16" s="217"/>
      <c r="J16" s="217"/>
      <c r="EQ16" s="114" t="s">
        <v>150</v>
      </c>
    </row>
    <row r="17" spans="8:152" ht="15" x14ac:dyDescent="0.25">
      <c r="I17" s="217"/>
      <c r="J17" s="217"/>
      <c r="EQ17" s="114"/>
    </row>
    <row r="18" spans="8:152" ht="16.5" customHeight="1" x14ac:dyDescent="0.25">
      <c r="DK18" s="218"/>
      <c r="DL18" s="218"/>
      <c r="DM18" s="218"/>
      <c r="DN18" s="218"/>
      <c r="DO18" s="218"/>
      <c r="DP18" s="218"/>
      <c r="DQ18" s="127"/>
      <c r="DR18" s="131"/>
      <c r="EB18" s="129"/>
      <c r="EC18" s="130"/>
      <c r="ED18" s="130"/>
      <c r="EE18" s="257" t="s">
        <v>195</v>
      </c>
      <c r="EF18" s="130"/>
      <c r="EG18" s="130"/>
      <c r="EH18" s="130"/>
      <c r="EK18" s="129" t="s">
        <v>139</v>
      </c>
      <c r="ER18" s="260" t="s">
        <v>192</v>
      </c>
    </row>
    <row r="19" spans="8:152" ht="16.5" x14ac:dyDescent="0.25">
      <c r="DK19" s="135"/>
      <c r="DL19" s="135"/>
      <c r="DM19" s="135"/>
      <c r="DN19" s="135"/>
      <c r="DO19" s="135"/>
      <c r="DP19" s="135"/>
      <c r="DQ19" s="127"/>
      <c r="DR19" s="219"/>
      <c r="EB19" s="129"/>
      <c r="EC19" s="130"/>
      <c r="ED19" s="130"/>
      <c r="EE19" s="130"/>
      <c r="EF19" s="130"/>
      <c r="EG19" s="130"/>
      <c r="EH19" s="130"/>
      <c r="EL19" s="258" t="s">
        <v>189</v>
      </c>
      <c r="ER19" s="135"/>
      <c r="EV19" s="261" t="s">
        <v>193</v>
      </c>
    </row>
    <row r="20" spans="8:152" x14ac:dyDescent="0.2">
      <c r="DK20" s="116"/>
      <c r="DL20" s="116"/>
      <c r="DM20" s="116"/>
      <c r="DN20" s="116"/>
      <c r="DO20" s="116"/>
      <c r="DP20" s="116"/>
      <c r="DQ20" s="116"/>
      <c r="DR20" s="116"/>
      <c r="EB20" s="136"/>
      <c r="EC20" s="116"/>
      <c r="ED20" s="116"/>
      <c r="EE20" s="116"/>
      <c r="EF20" s="116"/>
      <c r="EG20" s="116"/>
      <c r="EH20" s="116"/>
      <c r="EK20" s="136" t="s">
        <v>140</v>
      </c>
      <c r="ER20" s="136" t="s">
        <v>200</v>
      </c>
    </row>
    <row r="21" spans="8:152" x14ac:dyDescent="0.2">
      <c r="EL21" s="259" t="s">
        <v>190</v>
      </c>
      <c r="EV21" s="263" t="s">
        <v>194</v>
      </c>
    </row>
    <row r="23" spans="8:152" ht="32.25" customHeight="1" x14ac:dyDescent="0.2">
      <c r="H23" s="267"/>
    </row>
  </sheetData>
  <sheetProtection formatCells="0" formatColumns="0" formatRows="0"/>
  <mergeCells count="161">
    <mergeCell ref="CA4:CA8"/>
    <mergeCell ref="CB4:CB8"/>
    <mergeCell ref="CC4:CC8"/>
    <mergeCell ref="DN4:DN8"/>
    <mergeCell ref="DO4:DO8"/>
    <mergeCell ref="DP4:DP8"/>
    <mergeCell ref="AF1:AG1"/>
    <mergeCell ref="EU7:EU8"/>
    <mergeCell ref="EV7:EV8"/>
    <mergeCell ref="EW7:EW8"/>
    <mergeCell ref="EX7:EZ7"/>
    <mergeCell ref="ES15:EY15"/>
    <mergeCell ref="EO7:EO8"/>
    <mergeCell ref="EP7:EP8"/>
    <mergeCell ref="EQ7:EQ8"/>
    <mergeCell ref="ER7:ER8"/>
    <mergeCell ref="ES7:ES8"/>
    <mergeCell ref="ET7:ET8"/>
    <mergeCell ref="EF7:EH7"/>
    <mergeCell ref="EJ7:EJ8"/>
    <mergeCell ref="EK7:EK8"/>
    <mergeCell ref="EL7:EL8"/>
    <mergeCell ref="EM7:EM8"/>
    <mergeCell ref="EN7:EN8"/>
    <mergeCell ref="DZ7:DZ8"/>
    <mergeCell ref="EA7:EA8"/>
    <mergeCell ref="EB7:EB8"/>
    <mergeCell ref="EC7:EC8"/>
    <mergeCell ref="ED7:ED8"/>
    <mergeCell ref="EE7:EE8"/>
    <mergeCell ref="DT7:DT8"/>
    <mergeCell ref="DU7:DU8"/>
    <mergeCell ref="DV7:DV8"/>
    <mergeCell ref="DW7:DW8"/>
    <mergeCell ref="DX7:DX8"/>
    <mergeCell ref="DY7:DY8"/>
    <mergeCell ref="DH7:DH8"/>
    <mergeCell ref="DI7:DI8"/>
    <mergeCell ref="DJ7:DJ8"/>
    <mergeCell ref="DK7:DM7"/>
    <mergeCell ref="DR7:DR8"/>
    <mergeCell ref="DS7:DS8"/>
    <mergeCell ref="DB7:DB8"/>
    <mergeCell ref="DC7:DC8"/>
    <mergeCell ref="DD7:DD8"/>
    <mergeCell ref="DE7:DE8"/>
    <mergeCell ref="DF7:DF8"/>
    <mergeCell ref="DG7:DG8"/>
    <mergeCell ref="CO7:CO8"/>
    <mergeCell ref="CP7:CP8"/>
    <mergeCell ref="CQ7:CQ8"/>
    <mergeCell ref="CR7:CR8"/>
    <mergeCell ref="CS7:CU7"/>
    <mergeCell ref="CW7:CW8"/>
    <mergeCell ref="CI7:CI8"/>
    <mergeCell ref="CJ7:CJ8"/>
    <mergeCell ref="CK7:CK8"/>
    <mergeCell ref="CL7:CL8"/>
    <mergeCell ref="CM7:CM8"/>
    <mergeCell ref="CN7:CN8"/>
    <mergeCell ref="BW7:BW8"/>
    <mergeCell ref="BX7:BZ7"/>
    <mergeCell ref="CE7:CE8"/>
    <mergeCell ref="CF7:CF8"/>
    <mergeCell ref="CG7:CG8"/>
    <mergeCell ref="CH7:CH8"/>
    <mergeCell ref="BR7:BR8"/>
    <mergeCell ref="BS7:BS8"/>
    <mergeCell ref="BT7:BT8"/>
    <mergeCell ref="BU7:BU8"/>
    <mergeCell ref="BV7:BV8"/>
    <mergeCell ref="BK7:BK8"/>
    <mergeCell ref="BL7:BL8"/>
    <mergeCell ref="BM7:BM8"/>
    <mergeCell ref="BN7:BN8"/>
    <mergeCell ref="BO7:BO8"/>
    <mergeCell ref="BP7:BP8"/>
    <mergeCell ref="BF7:BH7"/>
    <mergeCell ref="BJ7:BJ8"/>
    <mergeCell ref="AV7:AV8"/>
    <mergeCell ref="AW7:AW8"/>
    <mergeCell ref="AX7:AX8"/>
    <mergeCell ref="AY7:AY8"/>
    <mergeCell ref="AZ7:AZ8"/>
    <mergeCell ref="BA7:BA8"/>
    <mergeCell ref="BQ7:BQ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R6:EH6"/>
    <mergeCell ref="EI6:EI8"/>
    <mergeCell ref="EJ6:EZ6"/>
    <mergeCell ref="CX7:CX8"/>
    <mergeCell ref="CY7:CY8"/>
    <mergeCell ref="CZ7:CZ8"/>
    <mergeCell ref="DA7:DA8"/>
    <mergeCell ref="AQ6:AQ8"/>
    <mergeCell ref="AR6:BH6"/>
    <mergeCell ref="BI6:BI8"/>
    <mergeCell ref="BJ6:BZ6"/>
    <mergeCell ref="CD6:CD8"/>
    <mergeCell ref="CE6:CU6"/>
    <mergeCell ref="AR7:AR8"/>
    <mergeCell ref="AS7:AS8"/>
    <mergeCell ref="AT7:AT8"/>
    <mergeCell ref="AU7:AU8"/>
    <mergeCell ref="CV6:CV8"/>
    <mergeCell ref="CW6:DM6"/>
    <mergeCell ref="DQ6:DQ8"/>
    <mergeCell ref="BB7:BB8"/>
    <mergeCell ref="BC7:BC8"/>
    <mergeCell ref="BD7:BD8"/>
    <mergeCell ref="BE7:BE8"/>
    <mergeCell ref="AQ4:BH5"/>
    <mergeCell ref="BI4:BZ5"/>
    <mergeCell ref="CD4:DL4"/>
    <mergeCell ref="DQ4:EH4"/>
    <mergeCell ref="EI4:EZ5"/>
    <mergeCell ref="CD5:CU5"/>
    <mergeCell ref="CV5:DM5"/>
    <mergeCell ref="DQ5:EH5"/>
    <mergeCell ref="D2:AI2"/>
    <mergeCell ref="AN4:AN8"/>
    <mergeCell ref="AO4:AO8"/>
    <mergeCell ref="AP4:AP8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scale="50" fitToWidth="0" orientation="landscape" r:id="rId1"/>
  <colBreaks count="3" manualBreakCount="3">
    <brk id="39" max="1048575" man="1"/>
    <brk id="78" max="1048575" man="1"/>
    <brk id="1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V20"/>
  <sheetViews>
    <sheetView zoomScaleNormal="100" workbookViewId="0">
      <selection activeCell="AE2" sqref="AE2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4" width="4.85546875" customWidth="1"/>
    <col min="5" max="25" width="4.7109375" customWidth="1"/>
    <col min="26" max="26" width="7.7109375" customWidth="1"/>
    <col min="27" max="48" width="4.7109375" customWidth="1"/>
    <col min="255" max="255" width="5.5703125" customWidth="1"/>
    <col min="256" max="256" width="40.42578125" customWidth="1"/>
    <col min="257" max="257" width="7.7109375" customWidth="1"/>
    <col min="258" max="280" width="4.7109375" customWidth="1"/>
    <col min="281" max="281" width="7.7109375" customWidth="1"/>
    <col min="282" max="304" width="4.7109375" customWidth="1"/>
    <col min="511" max="511" width="5.5703125" customWidth="1"/>
    <col min="512" max="512" width="40.42578125" customWidth="1"/>
    <col min="513" max="513" width="7.7109375" customWidth="1"/>
    <col min="514" max="536" width="4.7109375" customWidth="1"/>
    <col min="537" max="537" width="7.7109375" customWidth="1"/>
    <col min="538" max="560" width="4.7109375" customWidth="1"/>
    <col min="767" max="767" width="5.5703125" customWidth="1"/>
    <col min="768" max="768" width="40.42578125" customWidth="1"/>
    <col min="769" max="769" width="7.7109375" customWidth="1"/>
    <col min="770" max="792" width="4.7109375" customWidth="1"/>
    <col min="793" max="793" width="7.7109375" customWidth="1"/>
    <col min="794" max="816" width="4.7109375" customWidth="1"/>
    <col min="1023" max="1023" width="5.5703125" customWidth="1"/>
    <col min="1024" max="1024" width="40.42578125" customWidth="1"/>
    <col min="1025" max="1025" width="7.7109375" customWidth="1"/>
    <col min="1026" max="1048" width="4.7109375" customWidth="1"/>
    <col min="1049" max="1049" width="7.7109375" customWidth="1"/>
    <col min="1050" max="1072" width="4.7109375" customWidth="1"/>
    <col min="1279" max="1279" width="5.5703125" customWidth="1"/>
    <col min="1280" max="1280" width="40.42578125" customWidth="1"/>
    <col min="1281" max="1281" width="7.7109375" customWidth="1"/>
    <col min="1282" max="1304" width="4.7109375" customWidth="1"/>
    <col min="1305" max="1305" width="7.7109375" customWidth="1"/>
    <col min="1306" max="1328" width="4.7109375" customWidth="1"/>
    <col min="1535" max="1535" width="5.5703125" customWidth="1"/>
    <col min="1536" max="1536" width="40.42578125" customWidth="1"/>
    <col min="1537" max="1537" width="7.7109375" customWidth="1"/>
    <col min="1538" max="1560" width="4.7109375" customWidth="1"/>
    <col min="1561" max="1561" width="7.7109375" customWidth="1"/>
    <col min="1562" max="1584" width="4.7109375" customWidth="1"/>
    <col min="1791" max="1791" width="5.5703125" customWidth="1"/>
    <col min="1792" max="1792" width="40.42578125" customWidth="1"/>
    <col min="1793" max="1793" width="7.7109375" customWidth="1"/>
    <col min="1794" max="1816" width="4.7109375" customWidth="1"/>
    <col min="1817" max="1817" width="7.7109375" customWidth="1"/>
    <col min="1818" max="1840" width="4.7109375" customWidth="1"/>
    <col min="2047" max="2047" width="5.5703125" customWidth="1"/>
    <col min="2048" max="2048" width="40.42578125" customWidth="1"/>
    <col min="2049" max="2049" width="7.7109375" customWidth="1"/>
    <col min="2050" max="2072" width="4.7109375" customWidth="1"/>
    <col min="2073" max="2073" width="7.7109375" customWidth="1"/>
    <col min="2074" max="2096" width="4.7109375" customWidth="1"/>
    <col min="2303" max="2303" width="5.5703125" customWidth="1"/>
    <col min="2304" max="2304" width="40.42578125" customWidth="1"/>
    <col min="2305" max="2305" width="7.7109375" customWidth="1"/>
    <col min="2306" max="2328" width="4.7109375" customWidth="1"/>
    <col min="2329" max="2329" width="7.7109375" customWidth="1"/>
    <col min="2330" max="2352" width="4.7109375" customWidth="1"/>
    <col min="2559" max="2559" width="5.5703125" customWidth="1"/>
    <col min="2560" max="2560" width="40.42578125" customWidth="1"/>
    <col min="2561" max="2561" width="7.7109375" customWidth="1"/>
    <col min="2562" max="2584" width="4.7109375" customWidth="1"/>
    <col min="2585" max="2585" width="7.7109375" customWidth="1"/>
    <col min="2586" max="2608" width="4.7109375" customWidth="1"/>
    <col min="2815" max="2815" width="5.5703125" customWidth="1"/>
    <col min="2816" max="2816" width="40.42578125" customWidth="1"/>
    <col min="2817" max="2817" width="7.7109375" customWidth="1"/>
    <col min="2818" max="2840" width="4.7109375" customWidth="1"/>
    <col min="2841" max="2841" width="7.7109375" customWidth="1"/>
    <col min="2842" max="2864" width="4.7109375" customWidth="1"/>
    <col min="3071" max="3071" width="5.5703125" customWidth="1"/>
    <col min="3072" max="3072" width="40.42578125" customWidth="1"/>
    <col min="3073" max="3073" width="7.7109375" customWidth="1"/>
    <col min="3074" max="3096" width="4.7109375" customWidth="1"/>
    <col min="3097" max="3097" width="7.7109375" customWidth="1"/>
    <col min="3098" max="3120" width="4.7109375" customWidth="1"/>
    <col min="3327" max="3327" width="5.5703125" customWidth="1"/>
    <col min="3328" max="3328" width="40.42578125" customWidth="1"/>
    <col min="3329" max="3329" width="7.7109375" customWidth="1"/>
    <col min="3330" max="3352" width="4.7109375" customWidth="1"/>
    <col min="3353" max="3353" width="7.7109375" customWidth="1"/>
    <col min="3354" max="3376" width="4.7109375" customWidth="1"/>
    <col min="3583" max="3583" width="5.5703125" customWidth="1"/>
    <col min="3584" max="3584" width="40.42578125" customWidth="1"/>
    <col min="3585" max="3585" width="7.7109375" customWidth="1"/>
    <col min="3586" max="3608" width="4.7109375" customWidth="1"/>
    <col min="3609" max="3609" width="7.7109375" customWidth="1"/>
    <col min="3610" max="3632" width="4.7109375" customWidth="1"/>
    <col min="3839" max="3839" width="5.5703125" customWidth="1"/>
    <col min="3840" max="3840" width="40.42578125" customWidth="1"/>
    <col min="3841" max="3841" width="7.7109375" customWidth="1"/>
    <col min="3842" max="3864" width="4.7109375" customWidth="1"/>
    <col min="3865" max="3865" width="7.7109375" customWidth="1"/>
    <col min="3866" max="3888" width="4.7109375" customWidth="1"/>
    <col min="4095" max="4095" width="5.5703125" customWidth="1"/>
    <col min="4096" max="4096" width="40.42578125" customWidth="1"/>
    <col min="4097" max="4097" width="7.7109375" customWidth="1"/>
    <col min="4098" max="4120" width="4.7109375" customWidth="1"/>
    <col min="4121" max="4121" width="7.7109375" customWidth="1"/>
    <col min="4122" max="4144" width="4.7109375" customWidth="1"/>
    <col min="4351" max="4351" width="5.5703125" customWidth="1"/>
    <col min="4352" max="4352" width="40.42578125" customWidth="1"/>
    <col min="4353" max="4353" width="7.7109375" customWidth="1"/>
    <col min="4354" max="4376" width="4.7109375" customWidth="1"/>
    <col min="4377" max="4377" width="7.7109375" customWidth="1"/>
    <col min="4378" max="4400" width="4.7109375" customWidth="1"/>
    <col min="4607" max="4607" width="5.5703125" customWidth="1"/>
    <col min="4608" max="4608" width="40.42578125" customWidth="1"/>
    <col min="4609" max="4609" width="7.7109375" customWidth="1"/>
    <col min="4610" max="4632" width="4.7109375" customWidth="1"/>
    <col min="4633" max="4633" width="7.7109375" customWidth="1"/>
    <col min="4634" max="4656" width="4.7109375" customWidth="1"/>
    <col min="4863" max="4863" width="5.5703125" customWidth="1"/>
    <col min="4864" max="4864" width="40.42578125" customWidth="1"/>
    <col min="4865" max="4865" width="7.7109375" customWidth="1"/>
    <col min="4866" max="4888" width="4.7109375" customWidth="1"/>
    <col min="4889" max="4889" width="7.7109375" customWidth="1"/>
    <col min="4890" max="4912" width="4.7109375" customWidth="1"/>
    <col min="5119" max="5119" width="5.5703125" customWidth="1"/>
    <col min="5120" max="5120" width="40.42578125" customWidth="1"/>
    <col min="5121" max="5121" width="7.7109375" customWidth="1"/>
    <col min="5122" max="5144" width="4.7109375" customWidth="1"/>
    <col min="5145" max="5145" width="7.7109375" customWidth="1"/>
    <col min="5146" max="5168" width="4.7109375" customWidth="1"/>
    <col min="5375" max="5375" width="5.5703125" customWidth="1"/>
    <col min="5376" max="5376" width="40.42578125" customWidth="1"/>
    <col min="5377" max="5377" width="7.7109375" customWidth="1"/>
    <col min="5378" max="5400" width="4.7109375" customWidth="1"/>
    <col min="5401" max="5401" width="7.7109375" customWidth="1"/>
    <col min="5402" max="5424" width="4.7109375" customWidth="1"/>
    <col min="5631" max="5631" width="5.5703125" customWidth="1"/>
    <col min="5632" max="5632" width="40.42578125" customWidth="1"/>
    <col min="5633" max="5633" width="7.7109375" customWidth="1"/>
    <col min="5634" max="5656" width="4.7109375" customWidth="1"/>
    <col min="5657" max="5657" width="7.7109375" customWidth="1"/>
    <col min="5658" max="5680" width="4.7109375" customWidth="1"/>
    <col min="5887" max="5887" width="5.5703125" customWidth="1"/>
    <col min="5888" max="5888" width="40.42578125" customWidth="1"/>
    <col min="5889" max="5889" width="7.7109375" customWidth="1"/>
    <col min="5890" max="5912" width="4.7109375" customWidth="1"/>
    <col min="5913" max="5913" width="7.7109375" customWidth="1"/>
    <col min="5914" max="5936" width="4.7109375" customWidth="1"/>
    <col min="6143" max="6143" width="5.5703125" customWidth="1"/>
    <col min="6144" max="6144" width="40.42578125" customWidth="1"/>
    <col min="6145" max="6145" width="7.7109375" customWidth="1"/>
    <col min="6146" max="6168" width="4.7109375" customWidth="1"/>
    <col min="6169" max="6169" width="7.7109375" customWidth="1"/>
    <col min="6170" max="6192" width="4.7109375" customWidth="1"/>
    <col min="6399" max="6399" width="5.5703125" customWidth="1"/>
    <col min="6400" max="6400" width="40.42578125" customWidth="1"/>
    <col min="6401" max="6401" width="7.7109375" customWidth="1"/>
    <col min="6402" max="6424" width="4.7109375" customWidth="1"/>
    <col min="6425" max="6425" width="7.7109375" customWidth="1"/>
    <col min="6426" max="6448" width="4.7109375" customWidth="1"/>
    <col min="6655" max="6655" width="5.5703125" customWidth="1"/>
    <col min="6656" max="6656" width="40.42578125" customWidth="1"/>
    <col min="6657" max="6657" width="7.7109375" customWidth="1"/>
    <col min="6658" max="6680" width="4.7109375" customWidth="1"/>
    <col min="6681" max="6681" width="7.7109375" customWidth="1"/>
    <col min="6682" max="6704" width="4.7109375" customWidth="1"/>
    <col min="6911" max="6911" width="5.5703125" customWidth="1"/>
    <col min="6912" max="6912" width="40.42578125" customWidth="1"/>
    <col min="6913" max="6913" width="7.7109375" customWidth="1"/>
    <col min="6914" max="6936" width="4.7109375" customWidth="1"/>
    <col min="6937" max="6937" width="7.7109375" customWidth="1"/>
    <col min="6938" max="6960" width="4.7109375" customWidth="1"/>
    <col min="7167" max="7167" width="5.5703125" customWidth="1"/>
    <col min="7168" max="7168" width="40.42578125" customWidth="1"/>
    <col min="7169" max="7169" width="7.7109375" customWidth="1"/>
    <col min="7170" max="7192" width="4.7109375" customWidth="1"/>
    <col min="7193" max="7193" width="7.7109375" customWidth="1"/>
    <col min="7194" max="7216" width="4.7109375" customWidth="1"/>
    <col min="7423" max="7423" width="5.5703125" customWidth="1"/>
    <col min="7424" max="7424" width="40.42578125" customWidth="1"/>
    <col min="7425" max="7425" width="7.7109375" customWidth="1"/>
    <col min="7426" max="7448" width="4.7109375" customWidth="1"/>
    <col min="7449" max="7449" width="7.7109375" customWidth="1"/>
    <col min="7450" max="7472" width="4.7109375" customWidth="1"/>
    <col min="7679" max="7679" width="5.5703125" customWidth="1"/>
    <col min="7680" max="7680" width="40.42578125" customWidth="1"/>
    <col min="7681" max="7681" width="7.7109375" customWidth="1"/>
    <col min="7682" max="7704" width="4.7109375" customWidth="1"/>
    <col min="7705" max="7705" width="7.7109375" customWidth="1"/>
    <col min="7706" max="7728" width="4.7109375" customWidth="1"/>
    <col min="7935" max="7935" width="5.5703125" customWidth="1"/>
    <col min="7936" max="7936" width="40.42578125" customWidth="1"/>
    <col min="7937" max="7937" width="7.7109375" customWidth="1"/>
    <col min="7938" max="7960" width="4.7109375" customWidth="1"/>
    <col min="7961" max="7961" width="7.7109375" customWidth="1"/>
    <col min="7962" max="7984" width="4.7109375" customWidth="1"/>
    <col min="8191" max="8191" width="5.5703125" customWidth="1"/>
    <col min="8192" max="8192" width="40.42578125" customWidth="1"/>
    <col min="8193" max="8193" width="7.7109375" customWidth="1"/>
    <col min="8194" max="8216" width="4.7109375" customWidth="1"/>
    <col min="8217" max="8217" width="7.7109375" customWidth="1"/>
    <col min="8218" max="8240" width="4.7109375" customWidth="1"/>
    <col min="8447" max="8447" width="5.5703125" customWidth="1"/>
    <col min="8448" max="8448" width="40.42578125" customWidth="1"/>
    <col min="8449" max="8449" width="7.7109375" customWidth="1"/>
    <col min="8450" max="8472" width="4.7109375" customWidth="1"/>
    <col min="8473" max="8473" width="7.7109375" customWidth="1"/>
    <col min="8474" max="8496" width="4.7109375" customWidth="1"/>
    <col min="8703" max="8703" width="5.5703125" customWidth="1"/>
    <col min="8704" max="8704" width="40.42578125" customWidth="1"/>
    <col min="8705" max="8705" width="7.7109375" customWidth="1"/>
    <col min="8706" max="8728" width="4.7109375" customWidth="1"/>
    <col min="8729" max="8729" width="7.7109375" customWidth="1"/>
    <col min="8730" max="8752" width="4.7109375" customWidth="1"/>
    <col min="8959" max="8959" width="5.5703125" customWidth="1"/>
    <col min="8960" max="8960" width="40.42578125" customWidth="1"/>
    <col min="8961" max="8961" width="7.7109375" customWidth="1"/>
    <col min="8962" max="8984" width="4.7109375" customWidth="1"/>
    <col min="8985" max="8985" width="7.7109375" customWidth="1"/>
    <col min="8986" max="9008" width="4.7109375" customWidth="1"/>
    <col min="9215" max="9215" width="5.5703125" customWidth="1"/>
    <col min="9216" max="9216" width="40.42578125" customWidth="1"/>
    <col min="9217" max="9217" width="7.7109375" customWidth="1"/>
    <col min="9218" max="9240" width="4.7109375" customWidth="1"/>
    <col min="9241" max="9241" width="7.7109375" customWidth="1"/>
    <col min="9242" max="9264" width="4.7109375" customWidth="1"/>
    <col min="9471" max="9471" width="5.5703125" customWidth="1"/>
    <col min="9472" max="9472" width="40.42578125" customWidth="1"/>
    <col min="9473" max="9473" width="7.7109375" customWidth="1"/>
    <col min="9474" max="9496" width="4.7109375" customWidth="1"/>
    <col min="9497" max="9497" width="7.7109375" customWidth="1"/>
    <col min="9498" max="9520" width="4.7109375" customWidth="1"/>
    <col min="9727" max="9727" width="5.5703125" customWidth="1"/>
    <col min="9728" max="9728" width="40.42578125" customWidth="1"/>
    <col min="9729" max="9729" width="7.7109375" customWidth="1"/>
    <col min="9730" max="9752" width="4.7109375" customWidth="1"/>
    <col min="9753" max="9753" width="7.7109375" customWidth="1"/>
    <col min="9754" max="9776" width="4.7109375" customWidth="1"/>
    <col min="9983" max="9983" width="5.5703125" customWidth="1"/>
    <col min="9984" max="9984" width="40.42578125" customWidth="1"/>
    <col min="9985" max="9985" width="7.7109375" customWidth="1"/>
    <col min="9986" max="10008" width="4.7109375" customWidth="1"/>
    <col min="10009" max="10009" width="7.7109375" customWidth="1"/>
    <col min="10010" max="10032" width="4.7109375" customWidth="1"/>
    <col min="10239" max="10239" width="5.5703125" customWidth="1"/>
    <col min="10240" max="10240" width="40.42578125" customWidth="1"/>
    <col min="10241" max="10241" width="7.7109375" customWidth="1"/>
    <col min="10242" max="10264" width="4.7109375" customWidth="1"/>
    <col min="10265" max="10265" width="7.7109375" customWidth="1"/>
    <col min="10266" max="10288" width="4.7109375" customWidth="1"/>
    <col min="10495" max="10495" width="5.5703125" customWidth="1"/>
    <col min="10496" max="10496" width="40.42578125" customWidth="1"/>
    <col min="10497" max="10497" width="7.7109375" customWidth="1"/>
    <col min="10498" max="10520" width="4.7109375" customWidth="1"/>
    <col min="10521" max="10521" width="7.7109375" customWidth="1"/>
    <col min="10522" max="10544" width="4.7109375" customWidth="1"/>
    <col min="10751" max="10751" width="5.5703125" customWidth="1"/>
    <col min="10752" max="10752" width="40.42578125" customWidth="1"/>
    <col min="10753" max="10753" width="7.7109375" customWidth="1"/>
    <col min="10754" max="10776" width="4.7109375" customWidth="1"/>
    <col min="10777" max="10777" width="7.7109375" customWidth="1"/>
    <col min="10778" max="10800" width="4.7109375" customWidth="1"/>
    <col min="11007" max="11007" width="5.5703125" customWidth="1"/>
    <col min="11008" max="11008" width="40.42578125" customWidth="1"/>
    <col min="11009" max="11009" width="7.7109375" customWidth="1"/>
    <col min="11010" max="11032" width="4.7109375" customWidth="1"/>
    <col min="11033" max="11033" width="7.7109375" customWidth="1"/>
    <col min="11034" max="11056" width="4.7109375" customWidth="1"/>
    <col min="11263" max="11263" width="5.5703125" customWidth="1"/>
    <col min="11264" max="11264" width="40.42578125" customWidth="1"/>
    <col min="11265" max="11265" width="7.7109375" customWidth="1"/>
    <col min="11266" max="11288" width="4.7109375" customWidth="1"/>
    <col min="11289" max="11289" width="7.7109375" customWidth="1"/>
    <col min="11290" max="11312" width="4.7109375" customWidth="1"/>
    <col min="11519" max="11519" width="5.5703125" customWidth="1"/>
    <col min="11520" max="11520" width="40.42578125" customWidth="1"/>
    <col min="11521" max="11521" width="7.7109375" customWidth="1"/>
    <col min="11522" max="11544" width="4.7109375" customWidth="1"/>
    <col min="11545" max="11545" width="7.7109375" customWidth="1"/>
    <col min="11546" max="11568" width="4.7109375" customWidth="1"/>
    <col min="11775" max="11775" width="5.5703125" customWidth="1"/>
    <col min="11776" max="11776" width="40.42578125" customWidth="1"/>
    <col min="11777" max="11777" width="7.7109375" customWidth="1"/>
    <col min="11778" max="11800" width="4.7109375" customWidth="1"/>
    <col min="11801" max="11801" width="7.7109375" customWidth="1"/>
    <col min="11802" max="11824" width="4.7109375" customWidth="1"/>
    <col min="12031" max="12031" width="5.5703125" customWidth="1"/>
    <col min="12032" max="12032" width="40.42578125" customWidth="1"/>
    <col min="12033" max="12033" width="7.7109375" customWidth="1"/>
    <col min="12034" max="12056" width="4.7109375" customWidth="1"/>
    <col min="12057" max="12057" width="7.7109375" customWidth="1"/>
    <col min="12058" max="12080" width="4.7109375" customWidth="1"/>
    <col min="12287" max="12287" width="5.5703125" customWidth="1"/>
    <col min="12288" max="12288" width="40.42578125" customWidth="1"/>
    <col min="12289" max="12289" width="7.7109375" customWidth="1"/>
    <col min="12290" max="12312" width="4.7109375" customWidth="1"/>
    <col min="12313" max="12313" width="7.7109375" customWidth="1"/>
    <col min="12314" max="12336" width="4.7109375" customWidth="1"/>
    <col min="12543" max="12543" width="5.5703125" customWidth="1"/>
    <col min="12544" max="12544" width="40.42578125" customWidth="1"/>
    <col min="12545" max="12545" width="7.7109375" customWidth="1"/>
    <col min="12546" max="12568" width="4.7109375" customWidth="1"/>
    <col min="12569" max="12569" width="7.7109375" customWidth="1"/>
    <col min="12570" max="12592" width="4.7109375" customWidth="1"/>
    <col min="12799" max="12799" width="5.5703125" customWidth="1"/>
    <col min="12800" max="12800" width="40.42578125" customWidth="1"/>
    <col min="12801" max="12801" width="7.7109375" customWidth="1"/>
    <col min="12802" max="12824" width="4.7109375" customWidth="1"/>
    <col min="12825" max="12825" width="7.7109375" customWidth="1"/>
    <col min="12826" max="12848" width="4.7109375" customWidth="1"/>
    <col min="13055" max="13055" width="5.5703125" customWidth="1"/>
    <col min="13056" max="13056" width="40.42578125" customWidth="1"/>
    <col min="13057" max="13057" width="7.7109375" customWidth="1"/>
    <col min="13058" max="13080" width="4.7109375" customWidth="1"/>
    <col min="13081" max="13081" width="7.7109375" customWidth="1"/>
    <col min="13082" max="13104" width="4.7109375" customWidth="1"/>
    <col min="13311" max="13311" width="5.5703125" customWidth="1"/>
    <col min="13312" max="13312" width="40.42578125" customWidth="1"/>
    <col min="13313" max="13313" width="7.7109375" customWidth="1"/>
    <col min="13314" max="13336" width="4.7109375" customWidth="1"/>
    <col min="13337" max="13337" width="7.7109375" customWidth="1"/>
    <col min="13338" max="13360" width="4.7109375" customWidth="1"/>
    <col min="13567" max="13567" width="5.5703125" customWidth="1"/>
    <col min="13568" max="13568" width="40.42578125" customWidth="1"/>
    <col min="13569" max="13569" width="7.7109375" customWidth="1"/>
    <col min="13570" max="13592" width="4.7109375" customWidth="1"/>
    <col min="13593" max="13593" width="7.7109375" customWidth="1"/>
    <col min="13594" max="13616" width="4.7109375" customWidth="1"/>
    <col min="13823" max="13823" width="5.5703125" customWidth="1"/>
    <col min="13824" max="13824" width="40.42578125" customWidth="1"/>
    <col min="13825" max="13825" width="7.7109375" customWidth="1"/>
    <col min="13826" max="13848" width="4.7109375" customWidth="1"/>
    <col min="13849" max="13849" width="7.7109375" customWidth="1"/>
    <col min="13850" max="13872" width="4.7109375" customWidth="1"/>
    <col min="14079" max="14079" width="5.5703125" customWidth="1"/>
    <col min="14080" max="14080" width="40.42578125" customWidth="1"/>
    <col min="14081" max="14081" width="7.7109375" customWidth="1"/>
    <col min="14082" max="14104" width="4.7109375" customWidth="1"/>
    <col min="14105" max="14105" width="7.7109375" customWidth="1"/>
    <col min="14106" max="14128" width="4.7109375" customWidth="1"/>
    <col min="14335" max="14335" width="5.5703125" customWidth="1"/>
    <col min="14336" max="14336" width="40.42578125" customWidth="1"/>
    <col min="14337" max="14337" width="7.7109375" customWidth="1"/>
    <col min="14338" max="14360" width="4.7109375" customWidth="1"/>
    <col min="14361" max="14361" width="7.7109375" customWidth="1"/>
    <col min="14362" max="14384" width="4.7109375" customWidth="1"/>
    <col min="14591" max="14591" width="5.5703125" customWidth="1"/>
    <col min="14592" max="14592" width="40.42578125" customWidth="1"/>
    <col min="14593" max="14593" width="7.7109375" customWidth="1"/>
    <col min="14594" max="14616" width="4.7109375" customWidth="1"/>
    <col min="14617" max="14617" width="7.7109375" customWidth="1"/>
    <col min="14618" max="14640" width="4.7109375" customWidth="1"/>
    <col min="14847" max="14847" width="5.5703125" customWidth="1"/>
    <col min="14848" max="14848" width="40.42578125" customWidth="1"/>
    <col min="14849" max="14849" width="7.7109375" customWidth="1"/>
    <col min="14850" max="14872" width="4.7109375" customWidth="1"/>
    <col min="14873" max="14873" width="7.7109375" customWidth="1"/>
    <col min="14874" max="14896" width="4.7109375" customWidth="1"/>
    <col min="15103" max="15103" width="5.5703125" customWidth="1"/>
    <col min="15104" max="15104" width="40.42578125" customWidth="1"/>
    <col min="15105" max="15105" width="7.7109375" customWidth="1"/>
    <col min="15106" max="15128" width="4.7109375" customWidth="1"/>
    <col min="15129" max="15129" width="7.7109375" customWidth="1"/>
    <col min="15130" max="15152" width="4.7109375" customWidth="1"/>
    <col min="15359" max="15359" width="5.5703125" customWidth="1"/>
    <col min="15360" max="15360" width="40.42578125" customWidth="1"/>
    <col min="15361" max="15361" width="7.7109375" customWidth="1"/>
    <col min="15362" max="15384" width="4.7109375" customWidth="1"/>
    <col min="15385" max="15385" width="7.7109375" customWidth="1"/>
    <col min="15386" max="15408" width="4.7109375" customWidth="1"/>
    <col min="15615" max="15615" width="5.5703125" customWidth="1"/>
    <col min="15616" max="15616" width="40.42578125" customWidth="1"/>
    <col min="15617" max="15617" width="7.7109375" customWidth="1"/>
    <col min="15618" max="15640" width="4.7109375" customWidth="1"/>
    <col min="15641" max="15641" width="7.7109375" customWidth="1"/>
    <col min="15642" max="15664" width="4.7109375" customWidth="1"/>
    <col min="15871" max="15871" width="5.5703125" customWidth="1"/>
    <col min="15872" max="15872" width="40.42578125" customWidth="1"/>
    <col min="15873" max="15873" width="7.7109375" customWidth="1"/>
    <col min="15874" max="15896" width="4.7109375" customWidth="1"/>
    <col min="15897" max="15897" width="7.7109375" customWidth="1"/>
    <col min="15898" max="15920" width="4.7109375" customWidth="1"/>
    <col min="16127" max="16127" width="5.5703125" customWidth="1"/>
    <col min="16128" max="16128" width="40.42578125" customWidth="1"/>
    <col min="16129" max="16129" width="7.7109375" customWidth="1"/>
    <col min="16130" max="16152" width="4.7109375" customWidth="1"/>
    <col min="16153" max="16153" width="7.7109375" customWidth="1"/>
    <col min="16154" max="16176" width="4.7109375" customWidth="1"/>
  </cols>
  <sheetData>
    <row r="1" spans="1:48" x14ac:dyDescent="0.25">
      <c r="B1" s="118" t="s">
        <v>109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S1" s="244"/>
      <c r="AT1" s="245"/>
    </row>
    <row r="2" spans="1:48" ht="37.5" customHeight="1" x14ac:dyDescent="0.25">
      <c r="B2" s="246"/>
      <c r="C2" s="456" t="s">
        <v>197</v>
      </c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1:48" ht="15.75" thickBot="1" x14ac:dyDescent="0.3">
      <c r="K3" s="117" t="s">
        <v>110</v>
      </c>
      <c r="AP3" s="117"/>
    </row>
    <row r="4" spans="1:48" ht="42.75" customHeight="1" x14ac:dyDescent="0.25">
      <c r="A4" s="451" t="s">
        <v>148</v>
      </c>
      <c r="B4" s="453" t="s">
        <v>149</v>
      </c>
      <c r="C4" s="457" t="s">
        <v>141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7" t="s">
        <v>142</v>
      </c>
      <c r="AA4" s="458"/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9"/>
    </row>
    <row r="5" spans="1:48" ht="15" customHeight="1" x14ac:dyDescent="0.25">
      <c r="A5" s="452"/>
      <c r="B5" s="454"/>
      <c r="C5" s="460" t="s">
        <v>143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  <c r="Z5" s="460" t="s">
        <v>143</v>
      </c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1"/>
      <c r="AR5" s="461"/>
      <c r="AS5" s="461"/>
      <c r="AT5" s="461"/>
      <c r="AU5" s="461"/>
      <c r="AV5" s="462"/>
    </row>
    <row r="6" spans="1:48" s="118" customFormat="1" ht="24" customHeight="1" x14ac:dyDescent="0.2">
      <c r="A6" s="452"/>
      <c r="B6" s="455"/>
      <c r="C6" s="146" t="s">
        <v>144</v>
      </c>
      <c r="D6" s="243" t="s">
        <v>178</v>
      </c>
      <c r="E6" s="147" t="s">
        <v>157</v>
      </c>
      <c r="F6" s="243" t="s">
        <v>158</v>
      </c>
      <c r="G6" s="147" t="s">
        <v>159</v>
      </c>
      <c r="H6" s="147" t="s">
        <v>160</v>
      </c>
      <c r="I6" s="147" t="s">
        <v>161</v>
      </c>
      <c r="J6" s="147" t="s">
        <v>162</v>
      </c>
      <c r="K6" s="147" t="s">
        <v>163</v>
      </c>
      <c r="L6" s="147" t="s">
        <v>164</v>
      </c>
      <c r="M6" s="147" t="s">
        <v>165</v>
      </c>
      <c r="N6" s="147" t="s">
        <v>166</v>
      </c>
      <c r="O6" s="147" t="s">
        <v>167</v>
      </c>
      <c r="P6" s="147" t="s">
        <v>168</v>
      </c>
      <c r="Q6" s="148" t="s">
        <v>169</v>
      </c>
      <c r="R6" s="148" t="s">
        <v>170</v>
      </c>
      <c r="S6" s="148" t="s">
        <v>171</v>
      </c>
      <c r="T6" s="148" t="s">
        <v>172</v>
      </c>
      <c r="U6" s="148" t="s">
        <v>173</v>
      </c>
      <c r="V6" s="148" t="s">
        <v>174</v>
      </c>
      <c r="W6" s="149" t="s">
        <v>175</v>
      </c>
      <c r="X6" s="148" t="s">
        <v>176</v>
      </c>
      <c r="Y6" s="148" t="s">
        <v>177</v>
      </c>
      <c r="Z6" s="146" t="s">
        <v>144</v>
      </c>
      <c r="AA6" s="147" t="s">
        <v>178</v>
      </c>
      <c r="AB6" s="147" t="s">
        <v>157</v>
      </c>
      <c r="AC6" s="243" t="s">
        <v>158</v>
      </c>
      <c r="AD6" s="147" t="s">
        <v>159</v>
      </c>
      <c r="AE6" s="147" t="s">
        <v>160</v>
      </c>
      <c r="AF6" s="147" t="s">
        <v>161</v>
      </c>
      <c r="AG6" s="147" t="s">
        <v>162</v>
      </c>
      <c r="AH6" s="147" t="s">
        <v>163</v>
      </c>
      <c r="AI6" s="147" t="s">
        <v>164</v>
      </c>
      <c r="AJ6" s="147" t="s">
        <v>165</v>
      </c>
      <c r="AK6" s="147" t="s">
        <v>166</v>
      </c>
      <c r="AL6" s="147" t="s">
        <v>167</v>
      </c>
      <c r="AM6" s="147" t="s">
        <v>168</v>
      </c>
      <c r="AN6" s="148" t="s">
        <v>169</v>
      </c>
      <c r="AO6" s="148" t="s">
        <v>170</v>
      </c>
      <c r="AP6" s="148" t="s">
        <v>171</v>
      </c>
      <c r="AQ6" s="148" t="s">
        <v>172</v>
      </c>
      <c r="AR6" s="148" t="s">
        <v>173</v>
      </c>
      <c r="AS6" s="148" t="s">
        <v>174</v>
      </c>
      <c r="AT6" s="149" t="s">
        <v>175</v>
      </c>
      <c r="AU6" s="148" t="s">
        <v>176</v>
      </c>
      <c r="AV6" s="150" t="s">
        <v>177</v>
      </c>
    </row>
    <row r="7" spans="1:48" ht="15.75" thickBot="1" x14ac:dyDescent="0.3">
      <c r="A7" s="151"/>
      <c r="B7" s="152" t="s">
        <v>145</v>
      </c>
      <c r="C7" s="153">
        <f>D7+E7+F7+G7+H7+I7+J7+K7+L7+M7+N7+O7+P7+Q7+R7+S7+T7+U7+V7+W7+X7+Y7</f>
        <v>33</v>
      </c>
      <c r="D7" s="137">
        <f>SUM(D8:D12)</f>
        <v>27</v>
      </c>
      <c r="E7" s="137">
        <f>SUM(E8:E12)</f>
        <v>0</v>
      </c>
      <c r="F7" s="137">
        <f>SUM(F8:F12)</f>
        <v>0</v>
      </c>
      <c r="G7" s="137">
        <f>SUM(G8:G12)</f>
        <v>3</v>
      </c>
      <c r="H7" s="137">
        <f>SUM(H8:H12)</f>
        <v>1</v>
      </c>
      <c r="I7" s="137">
        <f>SUM(I8:I12)</f>
        <v>0</v>
      </c>
      <c r="J7" s="137">
        <f>SUM(J8:J12)</f>
        <v>0</v>
      </c>
      <c r="K7" s="137">
        <f>SUM(K8:K12)</f>
        <v>0</v>
      </c>
      <c r="L7" s="137">
        <f>SUM(L8:L12)</f>
        <v>1</v>
      </c>
      <c r="M7" s="137">
        <f>SUM(M8:M12)</f>
        <v>0</v>
      </c>
      <c r="N7" s="137">
        <f>SUM(N8:N12)</f>
        <v>0</v>
      </c>
      <c r="O7" s="137">
        <f>SUM(O8:O12)</f>
        <v>0</v>
      </c>
      <c r="P7" s="137">
        <f>SUM(P8:P12)</f>
        <v>0</v>
      </c>
      <c r="Q7" s="125">
        <f>SUM(Q8:Q12)</f>
        <v>0</v>
      </c>
      <c r="R7" s="125">
        <f>SUM(R8:R12)</f>
        <v>0</v>
      </c>
      <c r="S7" s="125">
        <f>SUM(S8:S12)</f>
        <v>0</v>
      </c>
      <c r="T7" s="125">
        <f>SUM(T8:T12)</f>
        <v>0</v>
      </c>
      <c r="U7" s="125">
        <f>SUM(U8:U12)</f>
        <v>1</v>
      </c>
      <c r="V7" s="125">
        <f>SUM(V8:V12)</f>
        <v>0</v>
      </c>
      <c r="W7" s="125">
        <f>SUM(W8:W12)</f>
        <v>0</v>
      </c>
      <c r="X7" s="125">
        <f>SUM(X8:X12)</f>
        <v>0</v>
      </c>
      <c r="Y7" s="125">
        <f>SUM(Y8:Y12)</f>
        <v>0</v>
      </c>
      <c r="Z7" s="153">
        <f>AA7+AB7+AC7+AD7+AE7+AF7+AG7+AH7+AI7+AJ7+AK7+AL7+AM7+AN7+AO7+AP7+AQ7+AR7+AS7+AT7+AU7+AV7</f>
        <v>13</v>
      </c>
      <c r="AA7" s="137">
        <f>SUM(AA8:AA12)</f>
        <v>11</v>
      </c>
      <c r="AB7" s="137">
        <f>SUM(AB8:AB12)</f>
        <v>0</v>
      </c>
      <c r="AC7" s="137">
        <f>SUM(AC8:AC12)</f>
        <v>0</v>
      </c>
      <c r="AD7" s="137">
        <f>SUM(AD8:AD12)</f>
        <v>0</v>
      </c>
      <c r="AE7" s="137">
        <f>SUM(AE8:AE12)</f>
        <v>2</v>
      </c>
      <c r="AF7" s="137">
        <f>SUM(AF8:AF12)</f>
        <v>0</v>
      </c>
      <c r="AG7" s="137">
        <f>SUM(AG8:AG12)</f>
        <v>0</v>
      </c>
      <c r="AH7" s="137">
        <f>SUM(AH8:AH12)</f>
        <v>0</v>
      </c>
      <c r="AI7" s="137">
        <f>SUM(AI8:AI12)</f>
        <v>0</v>
      </c>
      <c r="AJ7" s="137">
        <f>SUM(AJ8:AJ12)</f>
        <v>0</v>
      </c>
      <c r="AK7" s="137">
        <f>SUM(AK8:AK12)</f>
        <v>0</v>
      </c>
      <c r="AL7" s="137">
        <f>SUM(AL8:AL12)</f>
        <v>0</v>
      </c>
      <c r="AM7" s="137">
        <f>SUM(AM8:AM12)</f>
        <v>0</v>
      </c>
      <c r="AN7" s="125">
        <f>SUM(AN8:AN12)</f>
        <v>0</v>
      </c>
      <c r="AO7" s="125">
        <f>SUM(AO8:AO12)</f>
        <v>0</v>
      </c>
      <c r="AP7" s="125">
        <f>SUM(AP8:AP12)</f>
        <v>0</v>
      </c>
      <c r="AQ7" s="125">
        <f>SUM(AQ8:AQ12)</f>
        <v>0</v>
      </c>
      <c r="AR7" s="125">
        <f>SUM(AR8:AR12)</f>
        <v>0</v>
      </c>
      <c r="AS7" s="125">
        <f>SUM(AS8:AS12)</f>
        <v>0</v>
      </c>
      <c r="AT7" s="125">
        <f>SUM(AT8:AT12)</f>
        <v>0</v>
      </c>
      <c r="AU7" s="125">
        <f>SUM(AU8:AU12)</f>
        <v>0</v>
      </c>
      <c r="AV7" s="126">
        <f>SUM(AV8:AV12)</f>
        <v>0</v>
      </c>
    </row>
    <row r="8" spans="1:48" x14ac:dyDescent="0.25">
      <c r="A8" s="272">
        <v>1</v>
      </c>
      <c r="B8" s="273" t="s">
        <v>180</v>
      </c>
      <c r="C8" s="153">
        <f>D8+E8+F8+G8+H8+I8+J8+K8+L8+M8+N8+O8+P8+Q8+R8+S8+T8+U8+V8+W8+X8+Y8</f>
        <v>11</v>
      </c>
      <c r="D8" s="154">
        <v>10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1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3">
        <f>AA8+AB8+AC8+AD8+AE8+AF8+AG8+AH8+AI8+AJ8+AK8+AL8+AM8+AN8+AO8+AP8+AQ8+AR8+AS8+AT8+AU8+AV8</f>
        <v>5</v>
      </c>
      <c r="AA8" s="154">
        <v>5</v>
      </c>
      <c r="AB8" s="154">
        <v>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54">
        <v>0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0</v>
      </c>
      <c r="AT8" s="154">
        <v>0</v>
      </c>
      <c r="AU8" s="154">
        <v>0</v>
      </c>
      <c r="AV8" s="155">
        <v>0</v>
      </c>
    </row>
    <row r="9" spans="1:48" x14ac:dyDescent="0.25">
      <c r="A9" s="270">
        <v>2</v>
      </c>
      <c r="B9" s="274" t="s">
        <v>181</v>
      </c>
      <c r="C9" s="153">
        <f t="shared" ref="C9:C12" si="0">D9+E9+F9+G9+H9+I9+J9+K9+L9+M9+N9+O9+P9+Q9+R9+S9+T9+U9+V9+W9+X9+Y9</f>
        <v>6</v>
      </c>
      <c r="D9" s="156">
        <v>4</v>
      </c>
      <c r="E9" s="156">
        <v>0</v>
      </c>
      <c r="F9" s="156">
        <v>0</v>
      </c>
      <c r="G9" s="156">
        <v>1</v>
      </c>
      <c r="H9" s="156">
        <v>1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53">
        <f t="shared" ref="Z9:Z12" si="1">AA9+AB9+AC9+AD9+AE9+AF9+AG9+AH9+AI9+AJ9+AK9+AL9+AM9+AN9+AO9+AP9+AQ9+AR9+AS9+AT9+AU9+AV9</f>
        <v>2</v>
      </c>
      <c r="AA9" s="156">
        <v>2</v>
      </c>
      <c r="AB9" s="156">
        <v>0</v>
      </c>
      <c r="AC9" s="156">
        <v>0</v>
      </c>
      <c r="AD9" s="156">
        <v>0</v>
      </c>
      <c r="AE9" s="156">
        <v>0</v>
      </c>
      <c r="AF9" s="156">
        <v>0</v>
      </c>
      <c r="AG9" s="156">
        <v>0</v>
      </c>
      <c r="AH9" s="156">
        <v>0</v>
      </c>
      <c r="AI9" s="156">
        <v>0</v>
      </c>
      <c r="AJ9" s="156">
        <v>0</v>
      </c>
      <c r="AK9" s="156">
        <v>0</v>
      </c>
      <c r="AL9" s="156">
        <v>0</v>
      </c>
      <c r="AM9" s="156">
        <v>0</v>
      </c>
      <c r="AN9" s="138">
        <v>0</v>
      </c>
      <c r="AO9" s="138">
        <v>0</v>
      </c>
      <c r="AP9" s="138">
        <v>0</v>
      </c>
      <c r="AQ9" s="138">
        <v>0</v>
      </c>
      <c r="AR9" s="138">
        <v>0</v>
      </c>
      <c r="AS9" s="138">
        <v>0</v>
      </c>
      <c r="AT9" s="138">
        <v>0</v>
      </c>
      <c r="AU9" s="138">
        <v>0</v>
      </c>
      <c r="AV9" s="139">
        <v>0</v>
      </c>
    </row>
    <row r="10" spans="1:48" ht="15.75" thickBot="1" x14ac:dyDescent="0.3">
      <c r="A10" s="271">
        <v>3</v>
      </c>
      <c r="B10" s="275" t="s">
        <v>182</v>
      </c>
      <c r="C10" s="153">
        <f t="shared" si="0"/>
        <v>16</v>
      </c>
      <c r="D10" s="156">
        <v>13</v>
      </c>
      <c r="E10" s="156">
        <v>0</v>
      </c>
      <c r="F10" s="156">
        <v>0</v>
      </c>
      <c r="G10" s="156">
        <v>2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1</v>
      </c>
      <c r="V10" s="138">
        <v>0</v>
      </c>
      <c r="W10" s="138">
        <v>0</v>
      </c>
      <c r="X10" s="138">
        <v>0</v>
      </c>
      <c r="Y10" s="138">
        <v>0</v>
      </c>
      <c r="Z10" s="153">
        <f t="shared" si="1"/>
        <v>6</v>
      </c>
      <c r="AA10" s="156">
        <v>4</v>
      </c>
      <c r="AB10" s="156">
        <v>0</v>
      </c>
      <c r="AC10" s="156">
        <v>0</v>
      </c>
      <c r="AD10" s="156">
        <v>0</v>
      </c>
      <c r="AE10" s="156">
        <v>2</v>
      </c>
      <c r="AF10" s="156">
        <v>0</v>
      </c>
      <c r="AG10" s="156">
        <v>0</v>
      </c>
      <c r="AH10" s="156">
        <v>0</v>
      </c>
      <c r="AI10" s="156">
        <v>0</v>
      </c>
      <c r="AJ10" s="156">
        <v>0</v>
      </c>
      <c r="AK10" s="156">
        <v>0</v>
      </c>
      <c r="AL10" s="156">
        <v>0</v>
      </c>
      <c r="AM10" s="156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138">
        <v>0</v>
      </c>
      <c r="AU10" s="138">
        <v>0</v>
      </c>
      <c r="AV10" s="139">
        <v>0</v>
      </c>
    </row>
    <row r="11" spans="1:48" x14ac:dyDescent="0.25">
      <c r="A11" s="268">
        <v>4</v>
      </c>
      <c r="B11" s="269" t="s">
        <v>187</v>
      </c>
      <c r="C11" s="153">
        <f t="shared" si="0"/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53">
        <f t="shared" si="1"/>
        <v>0</v>
      </c>
      <c r="AA11" s="156">
        <v>0</v>
      </c>
      <c r="AB11" s="156">
        <v>0</v>
      </c>
      <c r="AC11" s="156">
        <v>0</v>
      </c>
      <c r="AD11" s="156">
        <v>0</v>
      </c>
      <c r="AE11" s="156">
        <v>0</v>
      </c>
      <c r="AF11" s="156">
        <v>0</v>
      </c>
      <c r="AG11" s="156">
        <v>0</v>
      </c>
      <c r="AH11" s="156">
        <v>0</v>
      </c>
      <c r="AI11" s="156">
        <v>0</v>
      </c>
      <c r="AJ11" s="156">
        <v>0</v>
      </c>
      <c r="AK11" s="156">
        <v>0</v>
      </c>
      <c r="AL11" s="156">
        <v>0</v>
      </c>
      <c r="AM11" s="156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9">
        <v>0</v>
      </c>
    </row>
    <row r="12" spans="1:48" ht="15.75" thickBot="1" x14ac:dyDescent="0.3">
      <c r="A12" s="140"/>
      <c r="B12" s="157"/>
      <c r="C12" s="153">
        <f t="shared" si="0"/>
        <v>0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242">
        <f t="shared" si="1"/>
        <v>0</v>
      </c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9"/>
    </row>
    <row r="13" spans="1:48" x14ac:dyDescent="0.25">
      <c r="A13" s="141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1"/>
      <c r="R13" s="141"/>
      <c r="S13" s="141"/>
      <c r="T13" s="141"/>
      <c r="U13" s="141"/>
      <c r="V13" s="141"/>
      <c r="W13" s="141"/>
      <c r="X13" s="141"/>
      <c r="Y13" s="141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1"/>
      <c r="AO13" s="141"/>
      <c r="AP13" s="141"/>
      <c r="AQ13" s="141"/>
      <c r="AR13" s="141"/>
      <c r="AS13" s="141"/>
      <c r="AT13" s="141"/>
      <c r="AU13" s="141"/>
      <c r="AV13" s="141"/>
    </row>
    <row r="14" spans="1:48" ht="12.75" customHeight="1" x14ac:dyDescent="0.25">
      <c r="AO14" s="450" t="s">
        <v>105</v>
      </c>
      <c r="AP14" s="450"/>
      <c r="AQ14" s="450"/>
      <c r="AR14" s="450"/>
      <c r="AS14" s="450"/>
      <c r="AT14" s="450"/>
      <c r="AU14" s="450"/>
      <c r="AV14" s="450"/>
    </row>
    <row r="15" spans="1:48" ht="12.75" customHeight="1" x14ac:dyDescent="0.25">
      <c r="AL15" s="185" t="s">
        <v>150</v>
      </c>
      <c r="AO15" s="231"/>
      <c r="AP15" s="231"/>
      <c r="AQ15" s="231"/>
      <c r="AR15" s="231"/>
      <c r="AS15" s="231"/>
      <c r="AT15" s="231"/>
      <c r="AU15" s="231"/>
      <c r="AV15" s="231"/>
    </row>
    <row r="16" spans="1:48" ht="12.75" customHeight="1" x14ac:dyDescent="0.25">
      <c r="AL16" t="s">
        <v>179</v>
      </c>
      <c r="AO16" s="231"/>
      <c r="AP16" s="231"/>
      <c r="AQ16" s="231"/>
      <c r="AR16" s="231"/>
      <c r="AS16" s="231"/>
      <c r="AT16" s="231"/>
      <c r="AU16" s="231"/>
      <c r="AV16" s="231"/>
    </row>
    <row r="17" spans="22:48" x14ac:dyDescent="0.25">
      <c r="Z17" s="262" t="s">
        <v>195</v>
      </c>
      <c r="AA17" s="128"/>
      <c r="AB17" s="128"/>
      <c r="AC17" s="129" t="s">
        <v>146</v>
      </c>
      <c r="AD17" s="128"/>
      <c r="AE17" s="128"/>
      <c r="AF17" s="128"/>
      <c r="AG17" s="128"/>
      <c r="AI17" s="266" t="s">
        <v>192</v>
      </c>
      <c r="AK17" s="128"/>
      <c r="AM17" s="128"/>
    </row>
    <row r="18" spans="22:48" ht="16.5" x14ac:dyDescent="0.25">
      <c r="V18" s="143"/>
      <c r="W18" s="143"/>
      <c r="X18" s="143"/>
      <c r="Y18" s="143"/>
      <c r="Z18" s="134"/>
      <c r="AA18" s="134"/>
      <c r="AB18" s="134"/>
      <c r="AC18" s="129"/>
      <c r="AD18" s="264" t="s">
        <v>189</v>
      </c>
      <c r="AE18" s="134"/>
      <c r="AF18" s="134"/>
      <c r="AG18" s="134"/>
      <c r="AI18" s="133"/>
      <c r="AK18" s="134"/>
      <c r="AM18" s="134"/>
      <c r="AO18" s="267" t="s">
        <v>196</v>
      </c>
      <c r="AR18" s="130"/>
      <c r="AS18" s="143"/>
      <c r="AT18" s="143"/>
      <c r="AU18" s="143"/>
      <c r="AV18" s="143"/>
    </row>
    <row r="19" spans="22:48" ht="16.5" x14ac:dyDescent="0.25">
      <c r="V19" s="143"/>
      <c r="W19" s="143"/>
      <c r="X19" s="143"/>
      <c r="Y19" s="143"/>
      <c r="Z19" s="116"/>
      <c r="AA19" s="116"/>
      <c r="AB19" s="116"/>
      <c r="AC19" s="136" t="s">
        <v>147</v>
      </c>
      <c r="AD19" s="116"/>
      <c r="AE19" s="116"/>
      <c r="AF19" s="116"/>
      <c r="AG19" s="116"/>
      <c r="AI19" s="136" t="s">
        <v>199</v>
      </c>
      <c r="AK19" s="116"/>
      <c r="AM19" s="116"/>
      <c r="AR19" s="130"/>
      <c r="AS19" s="143"/>
      <c r="AT19" s="143"/>
      <c r="AU19" s="143"/>
      <c r="AV19" s="143"/>
    </row>
    <row r="20" spans="22:48" x14ac:dyDescent="0.25">
      <c r="V20" s="116"/>
      <c r="W20" s="116"/>
      <c r="X20" s="116"/>
      <c r="Y20" s="116"/>
      <c r="Z20" s="116"/>
      <c r="AA20" s="116"/>
      <c r="AB20" s="116"/>
      <c r="AC20" s="116"/>
      <c r="AD20" s="265" t="s">
        <v>190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O20" s="250" t="s">
        <v>194</v>
      </c>
      <c r="AP20" s="136"/>
      <c r="AQ20" s="116"/>
      <c r="AR20" s="116"/>
      <c r="AS20" s="116"/>
      <c r="AT20" s="116"/>
      <c r="AU20" s="116"/>
      <c r="AV20" s="116"/>
    </row>
  </sheetData>
  <sheetProtection formatCells="0" formatColumns="0" formatRows="0" insertColumns="0" insertRows="0" insertHyperlinks="0" deleteColumns="0" deleteRows="0" sort="0" autoFilter="0" pivotTables="0"/>
  <mergeCells count="8">
    <mergeCell ref="A4:A6"/>
    <mergeCell ref="B4:B6"/>
    <mergeCell ref="C2:Y2"/>
    <mergeCell ref="C4:Y4"/>
    <mergeCell ref="Z4:AV4"/>
    <mergeCell ref="C5:Y5"/>
    <mergeCell ref="Z5:AV5"/>
    <mergeCell ref="AO14:AV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Elza Maleevska</cp:lastModifiedBy>
  <cp:lastPrinted>2023-01-23T14:40:23Z</cp:lastPrinted>
  <dcterms:created xsi:type="dcterms:W3CDTF">2015-05-19T09:42:30Z</dcterms:created>
  <dcterms:modified xsi:type="dcterms:W3CDTF">2023-01-23T14:40:28Z</dcterms:modified>
</cp:coreProperties>
</file>