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<sst xmlns="http://schemas.openxmlformats.org/spreadsheetml/2006/main" count="168" uniqueCount="156">
  <si>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</si>
  <si>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</si>
  <si>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</si>
  <si>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</si>
  <si>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</si>
  <si>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</si>
  <si>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</si>
  <si>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</si>
  <si>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</si>
  <si>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</si>
  <si>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</si>
  <si>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</si>
  <si>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</si>
  <si>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</si>
  <si>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</si>
  <si>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</si>
  <si>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</si>
  <si>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</si>
  <si>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</si>
  <si>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</si>
  <si>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</si>
  <si>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</si>
  <si>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</si>
  <si>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</si>
  <si>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</si>
  <si>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</si>
  <si>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</si>
  <si>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</si>
  <si>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</si>
  <si>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</si>
  <si>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</si>
  <si>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</si>
  <si>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</si>
  <si>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</si>
  <si>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</si>
  <si>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</si>
  <si>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</si>
  <si>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</si>
  <si>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</si>
  <si>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</si>
  <si>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</si>
  <si>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</si>
  <si>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</si>
  <si>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</si>
  <si>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</si>
  <si>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</si>
  <si>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</si>
  <si>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</si>
  <si>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</si>
  <si>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</si>
  <si>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</si>
  <si>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</si>
  <si>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</si>
  <si>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</si>
  <si>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</si>
  <si>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</si>
  <si>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</si>
  <si>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</si>
  <si>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</si>
  <si>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</si>
  <si>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</si>
  <si>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</si>
  <si>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</si>
  <si>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</si>
  <si>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</si>
  <si>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</si>
  <si>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</si>
  <si>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</si>
  <si>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</si>
  <si>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</si>
  <si>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</si>
  <si>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</si>
  <si>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</si>
  <si>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</si>
  <si>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</si>
  <si>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</si>
  <si>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</si>
  <si>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</si>
  <si>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</si>
  <si>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</si>
  <si>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</si>
  <si>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</si>
  <si>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</si>
  <si>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</si>
  <si>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</si>
  <si>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</si>
  <si>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</si>
  <si>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</si>
  <si>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</si>
  <si>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</si>
  <si>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</si>
  <si>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</si>
  <si>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</si>
  <si>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</si>
  <si>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</si>
  <si>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</si>
  <si>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</si>
  <si>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</si>
  <si>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</si>
  <si>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</si>
  <si>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</si>
  <si>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</si>
  <si>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</si>
  <si>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</si>
  <si>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</si>
  <si>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</si>
  <si>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</si>
  <si>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</si>
  <si>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</si>
  <si>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</si>
  <si>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</si>
  <si>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</si>
  <si>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</si>
  <si>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</si>
  <si>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</si>
  <si>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</si>
  <si>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</si>
  <si>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</si>
  <si>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</si>
  <si>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</si>
  <si>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</si>
  <si>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</si>
  <si>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</si>
  <si>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</si>
  <si>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</si>
  <si>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</si>
  <si>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</si>
  <si>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</si>
  <si>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</si>
  <si>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</si>
  <si>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</si>
  <si>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</si>
  <si>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</si>
  <si>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</si>
  <si>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</si>
  <si>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</si>
  <si>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</si>
  <si>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</si>
  <si>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</si>
  <si>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</si>
  <si>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</si>
  <si>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</si>
  <si>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</si>
  <si>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</si>
  <si>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</si>
  <si>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</si>
  <si>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</si>
  <si>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месеца на 2012г.</t>
  </si>
  <si>
    <t xml:space="preserve">  О Т Ч Е Т     по   гражданските   дела    на    Р А Й О Н Е Н  С Ъ Д              град   </t>
  </si>
  <si>
    <t>Дулово</t>
  </si>
  <si>
    <t>дата: 15.01.2013г.</t>
  </si>
  <si>
    <t>град: Дулово</t>
  </si>
  <si>
    <t>Съставил: Ивелина Димитрова и Нина Станчева</t>
  </si>
  <si>
    <t>тел: 0864/24168</t>
  </si>
  <si>
    <t>Ръководител сектор: Г. Кунева</t>
  </si>
  <si>
    <t>/ Н. Кънчев/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</si>
</sst>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Alignment="1" applyProtection="1">
      <alignment/>
      <protection locked="0"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86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88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89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118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91</v>
      </c>
      <c r="B8" s="52" t="s">
        <v>92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94</v>
      </c>
      <c r="C10" s="54" t="s">
        <v>95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117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96</v>
      </c>
      <c r="C12" s="54" t="s">
        <v>97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98</v>
      </c>
      <c r="C13" s="55" t="s">
        <v>99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100</v>
      </c>
      <c r="C14" s="54" t="s">
        <v>101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102</v>
      </c>
      <c r="C15" s="54" t="s">
        <v>103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104</v>
      </c>
      <c r="C16" s="54" t="s">
        <v>105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107</v>
      </c>
      <c r="C18" s="54" t="s">
        <v>108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109</v>
      </c>
      <c r="C19" s="58" t="s">
        <v>110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114</v>
      </c>
      <c r="C21" s="58" t="s">
        <v>115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112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113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H74" sqref="H74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148</v>
      </c>
      <c r="B1" s="160"/>
      <c r="C1" s="160"/>
      <c r="D1" s="160"/>
      <c r="E1" s="160"/>
      <c r="F1" s="160"/>
      <c r="G1" s="160"/>
      <c r="H1" s="160"/>
      <c r="I1" s="160"/>
      <c r="J1" s="71" t="s">
        <v>149</v>
      </c>
      <c r="K1" s="19" t="s">
        <v>83</v>
      </c>
      <c r="L1" s="70">
        <v>12</v>
      </c>
      <c r="M1" s="148" t="s">
        <v>147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.75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79</v>
      </c>
      <c r="O4" s="151"/>
      <c r="P4" s="154"/>
    </row>
    <row r="5" spans="1:16" ht="12.75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.75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.75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.75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.75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20</v>
      </c>
      <c r="D12" s="24">
        <v>75</v>
      </c>
      <c r="E12" s="24">
        <v>2</v>
      </c>
      <c r="F12" s="24">
        <v>0</v>
      </c>
      <c r="G12" s="72">
        <f>SUM(C12,D12,E12,F12)</f>
        <v>97</v>
      </c>
      <c r="H12" s="72">
        <f>SUM(I12,J12,K12,L12,M12)</f>
        <v>66</v>
      </c>
      <c r="I12" s="24">
        <v>43</v>
      </c>
      <c r="J12" s="24">
        <v>8</v>
      </c>
      <c r="K12" s="24">
        <v>1</v>
      </c>
      <c r="L12" s="24">
        <v>1</v>
      </c>
      <c r="M12" s="24">
        <v>13</v>
      </c>
      <c r="N12" s="98">
        <v>57</v>
      </c>
      <c r="O12" s="75">
        <f>G12-H12</f>
        <v>31</v>
      </c>
      <c r="P12" s="95">
        <v>1</v>
      </c>
    </row>
    <row r="13" spans="1:16" ht="17.25" customHeight="1">
      <c r="A13" s="14" t="s">
        <v>34</v>
      </c>
      <c r="B13" s="6" t="s">
        <v>35</v>
      </c>
      <c r="C13" s="24">
        <v>16</v>
      </c>
      <c r="D13" s="24">
        <v>35</v>
      </c>
      <c r="E13" s="24">
        <v>1</v>
      </c>
      <c r="F13" s="24">
        <v>0</v>
      </c>
      <c r="G13" s="72">
        <f aca="true" t="shared" si="0" ref="G13:G28">SUM(C13,D13,E13,F13)</f>
        <v>52</v>
      </c>
      <c r="H13" s="72">
        <f aca="true" t="shared" si="1" ref="H13:H34">SUM(I13,J13,K13,L13,M13)</f>
        <v>41</v>
      </c>
      <c r="I13" s="24">
        <v>31</v>
      </c>
      <c r="J13" s="24">
        <v>2</v>
      </c>
      <c r="K13" s="24">
        <v>0</v>
      </c>
      <c r="L13" s="24">
        <v>0</v>
      </c>
      <c r="M13" s="24">
        <v>8</v>
      </c>
      <c r="N13" s="98">
        <v>33</v>
      </c>
      <c r="O13" s="75">
        <f aca="true" t="shared" si="2" ref="O13:O34">G13-H13</f>
        <v>11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1</v>
      </c>
      <c r="D14" s="24">
        <v>12</v>
      </c>
      <c r="E14" s="24">
        <v>0</v>
      </c>
      <c r="F14" s="24">
        <v>0</v>
      </c>
      <c r="G14" s="72">
        <f t="shared" si="0"/>
        <v>13</v>
      </c>
      <c r="H14" s="72">
        <f t="shared" si="1"/>
        <v>11</v>
      </c>
      <c r="I14" s="24">
        <v>9</v>
      </c>
      <c r="J14" s="24">
        <v>0</v>
      </c>
      <c r="K14" s="24">
        <v>0</v>
      </c>
      <c r="L14" s="24">
        <v>0</v>
      </c>
      <c r="M14" s="24">
        <v>2</v>
      </c>
      <c r="N14" s="98">
        <v>11</v>
      </c>
      <c r="O14" s="75">
        <f t="shared" si="2"/>
        <v>2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0</v>
      </c>
      <c r="D15" s="24">
        <v>1</v>
      </c>
      <c r="E15" s="24">
        <v>0</v>
      </c>
      <c r="F15" s="24">
        <v>0</v>
      </c>
      <c r="G15" s="72">
        <f t="shared" si="0"/>
        <v>1</v>
      </c>
      <c r="H15" s="72">
        <f t="shared" si="1"/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98">
        <v>0</v>
      </c>
      <c r="O15" s="75">
        <f t="shared" si="2"/>
        <v>1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0</v>
      </c>
      <c r="D16" s="24">
        <v>4</v>
      </c>
      <c r="E16" s="24">
        <v>0</v>
      </c>
      <c r="F16" s="24">
        <v>0</v>
      </c>
      <c r="G16" s="72">
        <f t="shared" si="0"/>
        <v>4</v>
      </c>
      <c r="H16" s="72">
        <f>SUM(I16,J16,K16,L16,M16)</f>
        <v>2</v>
      </c>
      <c r="I16" s="24">
        <v>2</v>
      </c>
      <c r="J16" s="24">
        <v>0</v>
      </c>
      <c r="K16" s="24">
        <v>0</v>
      </c>
      <c r="L16" s="24">
        <v>0</v>
      </c>
      <c r="M16" s="24">
        <v>0</v>
      </c>
      <c r="N16" s="98">
        <v>1</v>
      </c>
      <c r="O16" s="75">
        <f t="shared" si="2"/>
        <v>2</v>
      </c>
      <c r="P16" s="95">
        <v>0</v>
      </c>
    </row>
    <row r="17" spans="1:16" ht="15.75" customHeight="1">
      <c r="A17" s="13" t="s">
        <v>42</v>
      </c>
      <c r="B17" s="5" t="s">
        <v>3</v>
      </c>
      <c r="C17" s="24">
        <v>10</v>
      </c>
      <c r="D17" s="24">
        <v>17</v>
      </c>
      <c r="E17" s="24">
        <v>1</v>
      </c>
      <c r="F17" s="24">
        <v>0</v>
      </c>
      <c r="G17" s="72">
        <f t="shared" si="0"/>
        <v>28</v>
      </c>
      <c r="H17" s="72">
        <f t="shared" si="1"/>
        <v>18</v>
      </c>
      <c r="I17" s="24">
        <v>6</v>
      </c>
      <c r="J17" s="24">
        <v>3</v>
      </c>
      <c r="K17" s="24">
        <v>4</v>
      </c>
      <c r="L17" s="24">
        <v>1</v>
      </c>
      <c r="M17" s="24">
        <v>4</v>
      </c>
      <c r="N17" s="98">
        <v>8</v>
      </c>
      <c r="O17" s="75">
        <f t="shared" si="2"/>
        <v>10</v>
      </c>
      <c r="P17" s="95">
        <v>5</v>
      </c>
    </row>
    <row r="18" spans="1:16" ht="15" customHeight="1">
      <c r="A18" s="13" t="s">
        <v>122</v>
      </c>
      <c r="B18" s="6" t="s">
        <v>43</v>
      </c>
      <c r="C18" s="24">
        <v>6</v>
      </c>
      <c r="D18" s="24">
        <v>5</v>
      </c>
      <c r="E18" s="24">
        <v>1</v>
      </c>
      <c r="F18" s="24">
        <v>0</v>
      </c>
      <c r="G18" s="72">
        <v>12</v>
      </c>
      <c r="H18" s="72">
        <f t="shared" si="1"/>
        <v>7</v>
      </c>
      <c r="I18" s="24">
        <v>1</v>
      </c>
      <c r="J18" s="24">
        <v>2</v>
      </c>
      <c r="K18" s="24">
        <v>2</v>
      </c>
      <c r="L18" s="24">
        <v>1</v>
      </c>
      <c r="M18" s="24">
        <v>1</v>
      </c>
      <c r="N18" s="98">
        <v>4</v>
      </c>
      <c r="O18" s="75">
        <f t="shared" si="2"/>
        <v>5</v>
      </c>
      <c r="P18" s="95">
        <v>2</v>
      </c>
    </row>
    <row r="19" spans="1:16" ht="15" customHeight="1">
      <c r="A19" s="13" t="s">
        <v>44</v>
      </c>
      <c r="B19" s="5" t="s">
        <v>4</v>
      </c>
      <c r="C19" s="24">
        <v>8</v>
      </c>
      <c r="D19" s="24">
        <v>9</v>
      </c>
      <c r="E19" s="24">
        <v>0</v>
      </c>
      <c r="F19" s="24">
        <v>0</v>
      </c>
      <c r="G19" s="72">
        <f t="shared" si="0"/>
        <v>17</v>
      </c>
      <c r="H19" s="72">
        <f t="shared" si="1"/>
        <v>7</v>
      </c>
      <c r="I19" s="24">
        <v>0</v>
      </c>
      <c r="J19" s="24">
        <v>1</v>
      </c>
      <c r="K19" s="24">
        <v>1</v>
      </c>
      <c r="L19" s="24">
        <v>1</v>
      </c>
      <c r="M19" s="24">
        <v>4</v>
      </c>
      <c r="N19" s="98">
        <v>2</v>
      </c>
      <c r="O19" s="75">
        <f t="shared" si="2"/>
        <v>10</v>
      </c>
      <c r="P19" s="95">
        <v>1</v>
      </c>
    </row>
    <row r="20" spans="1:16" ht="14.25" customHeight="1">
      <c r="A20" s="13" t="s">
        <v>45</v>
      </c>
      <c r="B20" s="6" t="s">
        <v>46</v>
      </c>
      <c r="C20" s="24">
        <v>1</v>
      </c>
      <c r="D20" s="24">
        <v>1</v>
      </c>
      <c r="E20" s="24">
        <v>0</v>
      </c>
      <c r="F20" s="24">
        <v>0</v>
      </c>
      <c r="G20" s="72">
        <f t="shared" si="0"/>
        <v>2</v>
      </c>
      <c r="H20" s="72">
        <f t="shared" si="1"/>
        <v>2</v>
      </c>
      <c r="I20" s="24">
        <v>0</v>
      </c>
      <c r="J20" s="24">
        <v>0</v>
      </c>
      <c r="K20" s="24">
        <v>0</v>
      </c>
      <c r="L20" s="24">
        <v>0</v>
      </c>
      <c r="M20" s="24">
        <v>2</v>
      </c>
      <c r="N20" s="98">
        <v>1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40</v>
      </c>
      <c r="D21" s="24">
        <v>55</v>
      </c>
      <c r="E21" s="24">
        <v>0</v>
      </c>
      <c r="F21" s="24">
        <v>0</v>
      </c>
      <c r="G21" s="72">
        <f t="shared" si="0"/>
        <v>95</v>
      </c>
      <c r="H21" s="72">
        <f t="shared" si="1"/>
        <v>24</v>
      </c>
      <c r="I21" s="24">
        <v>14</v>
      </c>
      <c r="J21" s="24">
        <v>1</v>
      </c>
      <c r="K21" s="24">
        <v>3</v>
      </c>
      <c r="L21" s="24">
        <v>1</v>
      </c>
      <c r="M21" s="24">
        <v>5</v>
      </c>
      <c r="N21" s="98">
        <v>4</v>
      </c>
      <c r="O21" s="75">
        <f t="shared" si="2"/>
        <v>71</v>
      </c>
      <c r="P21" s="95">
        <v>2</v>
      </c>
    </row>
    <row r="22" spans="1:16" ht="14.25" customHeight="1">
      <c r="A22" s="13" t="s">
        <v>48</v>
      </c>
      <c r="B22" s="5" t="s">
        <v>6</v>
      </c>
      <c r="C22" s="24">
        <v>7</v>
      </c>
      <c r="D22" s="24">
        <v>7</v>
      </c>
      <c r="E22" s="24">
        <v>0</v>
      </c>
      <c r="F22" s="24">
        <v>0</v>
      </c>
      <c r="G22" s="72">
        <f t="shared" si="0"/>
        <v>14</v>
      </c>
      <c r="H22" s="72">
        <f t="shared" si="1"/>
        <v>10</v>
      </c>
      <c r="I22" s="24">
        <v>1</v>
      </c>
      <c r="J22" s="24">
        <v>5</v>
      </c>
      <c r="K22" s="24">
        <v>2</v>
      </c>
      <c r="L22" s="24">
        <v>0</v>
      </c>
      <c r="M22" s="24">
        <v>2</v>
      </c>
      <c r="N22" s="98">
        <v>2</v>
      </c>
      <c r="O22" s="75">
        <f t="shared" si="2"/>
        <v>4</v>
      </c>
      <c r="P22" s="95">
        <v>8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2</v>
      </c>
      <c r="D24" s="24">
        <v>3</v>
      </c>
      <c r="E24" s="24">
        <v>0</v>
      </c>
      <c r="F24" s="24">
        <v>0</v>
      </c>
      <c r="G24" s="72">
        <f t="shared" si="0"/>
        <v>5</v>
      </c>
      <c r="H24" s="72">
        <f t="shared" si="1"/>
        <v>2</v>
      </c>
      <c r="I24" s="24">
        <v>0</v>
      </c>
      <c r="J24" s="24">
        <v>1</v>
      </c>
      <c r="K24" s="24">
        <v>1</v>
      </c>
      <c r="L24" s="24">
        <v>0</v>
      </c>
      <c r="M24" s="24">
        <v>0</v>
      </c>
      <c r="N24" s="98">
        <v>1</v>
      </c>
      <c r="O24" s="75">
        <f t="shared" si="2"/>
        <v>3</v>
      </c>
      <c r="P24" s="95">
        <v>3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59</v>
      </c>
      <c r="D26" s="24">
        <v>116</v>
      </c>
      <c r="E26" s="24">
        <v>4</v>
      </c>
      <c r="F26" s="24">
        <v>8</v>
      </c>
      <c r="G26" s="72">
        <f t="shared" si="0"/>
        <v>187</v>
      </c>
      <c r="H26" s="72">
        <f>SUM(I26,J26,K26,L26,M26)</f>
        <v>132</v>
      </c>
      <c r="I26" s="24">
        <v>62</v>
      </c>
      <c r="J26" s="24">
        <v>26</v>
      </c>
      <c r="K26" s="24">
        <v>8</v>
      </c>
      <c r="L26" s="24">
        <v>0</v>
      </c>
      <c r="M26" s="24">
        <v>36</v>
      </c>
      <c r="N26" s="98">
        <v>88</v>
      </c>
      <c r="O26" s="75">
        <f t="shared" si="2"/>
        <v>55</v>
      </c>
      <c r="P26" s="95">
        <v>47</v>
      </c>
    </row>
    <row r="27" spans="1:16" ht="16.5" customHeight="1">
      <c r="A27" s="15" t="s">
        <v>55</v>
      </c>
      <c r="B27" s="6" t="s">
        <v>56</v>
      </c>
      <c r="C27" s="24">
        <v>2</v>
      </c>
      <c r="D27" s="24">
        <v>13</v>
      </c>
      <c r="E27" s="24">
        <v>0</v>
      </c>
      <c r="F27" s="24">
        <v>0</v>
      </c>
      <c r="G27" s="72">
        <f t="shared" si="0"/>
        <v>15</v>
      </c>
      <c r="H27" s="72">
        <f t="shared" si="1"/>
        <v>12</v>
      </c>
      <c r="I27" s="24">
        <v>4</v>
      </c>
      <c r="J27" s="24">
        <v>0</v>
      </c>
      <c r="K27" s="24">
        <v>2</v>
      </c>
      <c r="L27" s="24">
        <v>0</v>
      </c>
      <c r="M27" s="24">
        <v>6</v>
      </c>
      <c r="N27" s="98">
        <v>12</v>
      </c>
      <c r="O27" s="75">
        <f t="shared" si="2"/>
        <v>3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3</v>
      </c>
      <c r="E29" s="24">
        <v>0</v>
      </c>
      <c r="F29" s="24">
        <v>0</v>
      </c>
      <c r="G29" s="72">
        <f>SUM(C29,D29,E29,F29)</f>
        <v>3</v>
      </c>
      <c r="H29" s="72">
        <f t="shared" si="1"/>
        <v>3</v>
      </c>
      <c r="I29" s="24">
        <v>3</v>
      </c>
      <c r="J29" s="24">
        <v>0</v>
      </c>
      <c r="K29" s="24">
        <v>0</v>
      </c>
      <c r="L29" s="24">
        <v>0</v>
      </c>
      <c r="M29" s="24">
        <v>0</v>
      </c>
      <c r="N29" s="98">
        <v>1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1</v>
      </c>
      <c r="E30" s="25">
        <v>0</v>
      </c>
      <c r="F30" s="25">
        <v>0</v>
      </c>
      <c r="G30" s="73">
        <f>SUM(C30,D30,E30,F30)</f>
        <v>1</v>
      </c>
      <c r="H30" s="73">
        <f t="shared" si="1"/>
        <v>1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99">
        <v>1</v>
      </c>
      <c r="O30" s="76"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144</v>
      </c>
      <c r="D31" s="28">
        <f aca="true" t="shared" si="3" ref="D31:P31">SUM(D$12,D$17,D$19,D$21,D$22,D$25,D$26)</f>
        <v>279</v>
      </c>
      <c r="E31" s="28">
        <f t="shared" si="3"/>
        <v>7</v>
      </c>
      <c r="F31" s="28">
        <f t="shared" si="3"/>
        <v>8</v>
      </c>
      <c r="G31" s="28">
        <f>SUM(G$12,G$17,G$19,G$21,G$22,G$25,G$26)</f>
        <v>438</v>
      </c>
      <c r="H31" s="28">
        <f t="shared" si="3"/>
        <v>257</v>
      </c>
      <c r="I31" s="28">
        <f t="shared" si="3"/>
        <v>126</v>
      </c>
      <c r="J31" s="28">
        <f t="shared" si="3"/>
        <v>44</v>
      </c>
      <c r="K31" s="28">
        <f t="shared" si="3"/>
        <v>19</v>
      </c>
      <c r="L31" s="28">
        <f t="shared" si="3"/>
        <v>4</v>
      </c>
      <c r="M31" s="28">
        <f t="shared" si="3"/>
        <v>64</v>
      </c>
      <c r="N31" s="105">
        <f t="shared" si="3"/>
        <v>161</v>
      </c>
      <c r="O31" s="36">
        <f t="shared" si="2"/>
        <v>181</v>
      </c>
      <c r="P31" s="36">
        <f t="shared" si="3"/>
        <v>64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0</v>
      </c>
      <c r="E32" s="26">
        <v>0</v>
      </c>
      <c r="F32" s="26">
        <v>0</v>
      </c>
      <c r="G32" s="74">
        <f>SUM(C32,D32,E32,F32)</f>
        <v>0</v>
      </c>
      <c r="H32" s="74">
        <f t="shared" si="1"/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31">
        <v>0</v>
      </c>
      <c r="O32" s="77">
        <f t="shared" si="2"/>
        <v>0</v>
      </c>
      <c r="P32" s="35">
        <v>0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121</v>
      </c>
      <c r="B34" s="17" t="s">
        <v>10</v>
      </c>
      <c r="C34" s="25">
        <v>5</v>
      </c>
      <c r="D34" s="25">
        <v>486</v>
      </c>
      <c r="E34" s="25">
        <v>15</v>
      </c>
      <c r="F34" s="25">
        <v>2</v>
      </c>
      <c r="G34" s="73">
        <f>SUM(C34,D34,E34,F34)</f>
        <v>508</v>
      </c>
      <c r="H34" s="73">
        <f t="shared" si="1"/>
        <v>496</v>
      </c>
      <c r="I34" s="25">
        <v>464</v>
      </c>
      <c r="J34" s="25">
        <v>10</v>
      </c>
      <c r="K34" s="25">
        <v>9</v>
      </c>
      <c r="L34" s="25">
        <v>0</v>
      </c>
      <c r="M34" s="25">
        <v>13</v>
      </c>
      <c r="N34" s="30">
        <v>496</v>
      </c>
      <c r="O34" s="76">
        <f t="shared" si="2"/>
        <v>12</v>
      </c>
      <c r="P34" s="34">
        <v>5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149</v>
      </c>
      <c r="D35" s="28">
        <f t="shared" si="4"/>
        <v>765</v>
      </c>
      <c r="E35" s="28">
        <f t="shared" si="4"/>
        <v>22</v>
      </c>
      <c r="F35" s="28">
        <f t="shared" si="4"/>
        <v>10</v>
      </c>
      <c r="G35" s="28">
        <f t="shared" si="4"/>
        <v>946</v>
      </c>
      <c r="H35" s="28">
        <f t="shared" si="4"/>
        <v>753</v>
      </c>
      <c r="I35" s="28">
        <f t="shared" si="4"/>
        <v>590</v>
      </c>
      <c r="J35" s="28">
        <f aca="true" t="shared" si="5" ref="J35:P35">SUM(J$31,J$32,J$34)</f>
        <v>54</v>
      </c>
      <c r="K35" s="28">
        <f t="shared" si="5"/>
        <v>28</v>
      </c>
      <c r="L35" s="28">
        <f t="shared" si="5"/>
        <v>4</v>
      </c>
      <c r="M35" s="28">
        <f>SUM(M$31,M$32,M$34)</f>
        <v>77</v>
      </c>
      <c r="N35" s="32">
        <f t="shared" si="5"/>
        <v>657</v>
      </c>
      <c r="O35" s="39">
        <f t="shared" si="5"/>
        <v>193</v>
      </c>
      <c r="P35" s="36">
        <f t="shared" si="5"/>
        <v>69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124</v>
      </c>
      <c r="F38" s="139" t="s">
        <v>125</v>
      </c>
      <c r="G38" s="139"/>
      <c r="H38" s="139"/>
      <c r="I38" s="139"/>
      <c r="J38" s="139" t="s">
        <v>126</v>
      </c>
      <c r="K38" s="139"/>
      <c r="L38" s="139"/>
      <c r="M38" s="139"/>
      <c r="N38" s="138" t="s">
        <v>127</v>
      </c>
      <c r="O38" s="138"/>
      <c r="P38" s="138"/>
      <c r="Q38" s="138"/>
    </row>
    <row r="39" spans="1:17" ht="12.75">
      <c r="A39" s="118" t="s">
        <v>68</v>
      </c>
      <c r="B39" s="6">
        <v>2100</v>
      </c>
      <c r="C39" s="113">
        <v>453</v>
      </c>
      <c r="E39" s="138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209</v>
      </c>
      <c r="E40" s="121">
        <v>118</v>
      </c>
      <c r="F40" s="121">
        <v>5</v>
      </c>
      <c r="G40" s="121">
        <v>44</v>
      </c>
      <c r="H40" s="121">
        <v>29</v>
      </c>
      <c r="I40" s="121">
        <v>28</v>
      </c>
      <c r="J40" s="121">
        <v>0</v>
      </c>
      <c r="K40" s="121">
        <v>0</v>
      </c>
      <c r="L40" s="121">
        <v>2</v>
      </c>
      <c r="M40" s="121">
        <v>1</v>
      </c>
      <c r="N40" s="121">
        <v>0</v>
      </c>
      <c r="O40" s="121">
        <v>4</v>
      </c>
      <c r="P40" s="121">
        <v>4</v>
      </c>
      <c r="Q40" s="121">
        <v>1</v>
      </c>
    </row>
    <row r="41" spans="1:17" ht="12.75">
      <c r="A41" s="118" t="s">
        <v>71</v>
      </c>
      <c r="B41" s="6" t="s">
        <v>72</v>
      </c>
      <c r="C41" s="113">
        <v>73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2"/>
      <c r="P42" s="152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11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6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2</v>
      </c>
      <c r="D47" s="7"/>
      <c r="E47" s="83"/>
      <c r="F47" s="83"/>
      <c r="G47" s="7"/>
      <c r="H47" s="11"/>
      <c r="I47" s="11"/>
      <c r="J47" s="147" t="s">
        <v>120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77</v>
      </c>
      <c r="B48" s="6" t="s">
        <v>78</v>
      </c>
      <c r="C48" s="113">
        <v>2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30" t="s">
        <v>140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5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152</v>
      </c>
      <c r="B58" s="27"/>
      <c r="C58" s="128" t="s">
        <v>150</v>
      </c>
      <c r="D58" s="128"/>
      <c r="E58" s="128"/>
      <c r="F58" s="128"/>
      <c r="K58" s="129" t="s">
        <v>154</v>
      </c>
      <c r="L58" s="129"/>
      <c r="M58" s="129"/>
      <c r="N58" s="129"/>
      <c r="O58" s="129"/>
      <c r="P58" s="129"/>
    </row>
    <row r="60" spans="1:16" ht="12.75">
      <c r="A60" s="27" t="s">
        <v>153</v>
      </c>
      <c r="B60" s="27"/>
      <c r="C60" s="128" t="s">
        <v>151</v>
      </c>
      <c r="D60" s="128"/>
      <c r="E60" s="128"/>
      <c r="F60" s="128"/>
      <c r="K60" s="129" t="s">
        <v>75</v>
      </c>
      <c r="L60" s="129"/>
      <c r="M60" s="129"/>
      <c r="N60" s="129"/>
      <c r="O60" s="129"/>
      <c r="P60" s="129"/>
    </row>
    <row r="61" spans="14:16" ht="12.75">
      <c r="N61" s="163"/>
      <c r="O61" s="163" t="s">
        <v>155</v>
      </c>
      <c r="P61" s="163"/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kuneva</cp:lastModifiedBy>
  <cp:lastPrinted>2013-01-14T11:03:24Z</cp:lastPrinted>
  <dcterms:created xsi:type="dcterms:W3CDTF">2003-09-02T12:22:22Z</dcterms:created>
  <dcterms:modified xsi:type="dcterms:W3CDTF">2013-01-15T09:08:14Z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