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240" windowWidth="15480" windowHeight="11640" activeTab="2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<sst xmlns="http://schemas.openxmlformats.org/spreadsheetml/2006/main" count="350" uniqueCount="137">
  <si>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</si>
  <si>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</si>
  <si>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</si>
  <si>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</si>
  <si>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</si>
  <si>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</si>
  <si>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</si>
  <si>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</si>
  <si>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</si>
  <si>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</si>
  <si>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</si>
  <si>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</si>
  <si>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</si>
  <si>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</si>
  <si>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</si>
  <si>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</si>
  <si>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</si>
  <si>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</si>
  <si>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</si>
  <si>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</si>
  <si>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</si>
  <si>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</si>
  <si>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</si>
  <si>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</si>
  <si>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</si>
  <si>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</si>
  <si>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</si>
  <si>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</si>
  <si>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</si>
  <si>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</si>
  <si>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</si>
  <si>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Дата:</t>
  </si>
  <si>
    <t>Съставил:</t>
  </si>
  <si>
    <t>Телефон: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</si>
  <si>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</si>
  <si>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</si>
  <si>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</si>
  <si>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</si>
  <si>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</si>
  <si>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</si>
  <si>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</si>
  <si>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</si>
  <si>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</si>
  <si>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</si>
  <si>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</si>
  <si>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</si>
  <si>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</si>
  <si>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</si>
  <si>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</si>
  <si>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</si>
  <si>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</si>
  <si>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</si>
  <si>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</si>
  <si>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</si>
  <si>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</si>
  <si>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</si>
  <si>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</si>
  <si>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</si>
  <si>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</si>
  <si>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</si>
  <si>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</si>
  <si>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</si>
  <si>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</si>
  <si>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</si>
  <si>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</si>
  <si>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</si>
  <si>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</si>
  <si>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</si>
  <si>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</si>
  <si>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</si>
  <si>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</si>
  <si>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</si>
  <si>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</si>
  <si>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</si>
  <si>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</si>
  <si>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</si>
  <si>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</si>
  <si>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</si>
  <si>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</si>
  <si>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</si>
  <si>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</si>
  <si>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</si>
  <si>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</si>
  <si>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</si>
  <si>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</si>
  <si>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</si>
  <si>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</si>
  <si>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</si>
  <si>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</si>
  <si>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</si>
  <si>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НИКОЛАЙ КЪНЧЕВ</t>
  </si>
  <si>
    <t>ВЕСЕЛИН ДИМИТРОВ</t>
  </si>
  <si>
    <t>СИЛВИЯ ХРИСТОВА</t>
  </si>
  <si>
    <t>ЕЛЕНА ЧЕРНЕВА</t>
  </si>
  <si>
    <t>ЖАНЕТ БОРОВА</t>
  </si>
  <si>
    <t>ЛЮБА КАРАГЕОРГИЕВА</t>
  </si>
  <si>
    <t>МАРИЯ ПЕТРОВА</t>
  </si>
  <si>
    <t>ПЕТЪР ПЕТРОВ</t>
  </si>
  <si>
    <t>ГАЛИНА ЕНЧЕВА</t>
  </si>
  <si>
    <t>11.01.2012г.</t>
  </si>
  <si>
    <t>: Ивелина Димитрова</t>
  </si>
  <si>
    <t>0864/24168</t>
  </si>
  <si>
    <t>за   12 месеца на  2011г.   (ГРАЖДАНСКИ  ДЕЛА)</t>
  </si>
  <si>
    <t>Ивелина Димитрова</t>
  </si>
  <si>
    <t>ГАЛИНА ВАСИЛЕВА</t>
  </si>
  <si>
    <t>ВЛАДИМИР ЛЕГАРСКИ</t>
  </si>
  <si>
    <t>ДЕЯН ДЕНЕВ</t>
  </si>
  <si>
    <t>СТОЯН СТОЯНОВ</t>
  </si>
  <si>
    <t>МИРОСЛАВ ХРИСТОВ</t>
  </si>
  <si>
    <t>за цялата 2011 г. (НАКАЗАТЕЛНИ ДЕЛА)</t>
  </si>
  <si>
    <t xml:space="preserve">Справка за резултатите от върнати обжалвани и протестирани НАКАЗАТЕЛНИ дела на съдиите от РАЙОНЕН СЪД гр. Дулово през цялата 2011 г. </t>
  </si>
  <si>
    <t>Дата: 11.01.2012 г.</t>
  </si>
  <si>
    <t>Съставил: Нели Неделчева</t>
  </si>
  <si>
    <t>Телефон: 0864/2 41 68</t>
  </si>
  <si>
    <t>Справка за дейността на съдиите в РАЙОНЕН СЪД гр. Дулово</t>
  </si>
  <si>
    <t xml:space="preserve"> </t>
  </si>
  <si>
    <t>/Н. КЪНЧЕВ/</t>
  </si>
  <si>
    <t>Административен секретар: Г. Кунева</t>
  </si>
  <si>
    <t>/ Н. КЪНЧЕВ/</t>
  </si>
  <si>
    <t xml:space="preserve"> 7г.</t>
  </si>
  <si>
    <t>18г.</t>
  </si>
  <si>
    <t xml:space="preserve"> 2г. 8м.</t>
  </si>
  <si>
    <t>13г.3м</t>
  </si>
  <si>
    <t xml:space="preserve">  1г. 5м </t>
  </si>
  <si>
    <t>13г.3м.</t>
  </si>
  <si>
    <t xml:space="preserve"> 1г.5м.</t>
  </si>
  <si>
    <t>13г.1м.</t>
  </si>
  <si>
    <t>10г.3м.</t>
  </si>
  <si>
    <t>14г.6м.</t>
  </si>
  <si>
    <t xml:space="preserve"> 6г.6м.</t>
  </si>
  <si>
    <t>1г. 8м.</t>
  </si>
  <si>
    <t>18г.8м</t>
  </si>
  <si>
    <t xml:space="preserve"> 4г. 9м.</t>
  </si>
  <si>
    <t>11г. 8м.</t>
  </si>
  <si>
    <t>12г.2м.</t>
  </si>
  <si>
    <t xml:space="preserve">РАЙОНЕН СЪД гр. Дулово през  цялата 2011 г. </t>
  </si>
  <si>
    <t>18г .8м.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</si>
</sst>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0" borderId="0" xfId="0" applyFont="1" applyFill="1" applyAlignment="1" applyProtection="1">
      <alignment/>
      <protection locked="0"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3" xfId="0" applyFont="1" applyFill="1" applyBorder="1" applyAlignment="1" applyProtection="1">
      <alignment horizontal="center" vertical="center" textRotation="90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2019300</xdr:colOff>
      <xdr:row>47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62800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36</xdr:row>
      <xdr:rowOff>152400</xdr:rowOff>
    </xdr:from>
    <xdr:to>
      <xdr:col>2</xdr:col>
      <xdr:colOff>0</xdr:colOff>
      <xdr:row>46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96100"/>
          <a:ext cx="15144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1533525</xdr:colOff>
      <xdr:row>43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753225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"/>
  <sheetViews>
    <sheetView workbookViewId="0" topLeftCell="Y1">
      <selection activeCell="C16" sqref="C16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7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35</v>
      </c>
      <c r="C1" s="2"/>
      <c r="D1" s="2"/>
    </row>
    <row r="2" spans="3:46" ht="12.75">
      <c r="C2" s="18" t="s">
        <v>114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109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92" t="s">
        <v>40</v>
      </c>
      <c r="B5" s="81" t="s">
        <v>37</v>
      </c>
      <c r="C5" s="100" t="s">
        <v>50</v>
      </c>
      <c r="D5" s="84" t="s">
        <v>1</v>
      </c>
      <c r="E5" s="85"/>
      <c r="F5" s="85"/>
      <c r="G5" s="85"/>
      <c r="H5" s="85"/>
      <c r="I5" s="86"/>
      <c r="J5" s="90" t="s">
        <v>2</v>
      </c>
      <c r="K5" s="91"/>
      <c r="L5" s="91"/>
      <c r="M5" s="91"/>
      <c r="N5" s="91"/>
      <c r="O5" s="95"/>
      <c r="P5" s="73" t="s">
        <v>3</v>
      </c>
      <c r="Q5" s="74"/>
      <c r="R5" s="74"/>
      <c r="S5" s="74"/>
      <c r="T5" s="74"/>
      <c r="U5" s="72"/>
      <c r="V5" s="106" t="s">
        <v>5</v>
      </c>
      <c r="W5" s="107"/>
      <c r="X5" s="107"/>
      <c r="Y5" s="107"/>
      <c r="Z5" s="107"/>
      <c r="AA5" s="108"/>
      <c r="AB5" s="90" t="s">
        <v>10</v>
      </c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76" t="s">
        <v>8</v>
      </c>
      <c r="AO5" s="77"/>
      <c r="AP5" s="77"/>
      <c r="AQ5" s="77"/>
      <c r="AR5" s="77"/>
      <c r="AS5" s="78"/>
      <c r="AT5" s="112" t="s">
        <v>9</v>
      </c>
      <c r="AU5" s="81"/>
      <c r="AV5" s="81"/>
      <c r="AW5" s="81"/>
      <c r="AX5" s="81"/>
      <c r="AY5" s="113"/>
    </row>
    <row r="6" spans="1:51" ht="33.75" customHeight="1">
      <c r="A6" s="93"/>
      <c r="B6" s="82"/>
      <c r="C6" s="101"/>
      <c r="D6" s="87"/>
      <c r="E6" s="88"/>
      <c r="F6" s="88"/>
      <c r="G6" s="88"/>
      <c r="H6" s="88"/>
      <c r="I6" s="89"/>
      <c r="J6" s="96"/>
      <c r="K6" s="97"/>
      <c r="L6" s="97"/>
      <c r="M6" s="97"/>
      <c r="N6" s="97"/>
      <c r="O6" s="98"/>
      <c r="P6" s="103"/>
      <c r="Q6" s="104"/>
      <c r="R6" s="104"/>
      <c r="S6" s="104"/>
      <c r="T6" s="104"/>
      <c r="U6" s="105"/>
      <c r="V6" s="109"/>
      <c r="W6" s="110"/>
      <c r="X6" s="110"/>
      <c r="Y6" s="110"/>
      <c r="Z6" s="110"/>
      <c r="AA6" s="111"/>
      <c r="AB6" s="84" t="s">
        <v>6</v>
      </c>
      <c r="AC6" s="85"/>
      <c r="AD6" s="85"/>
      <c r="AE6" s="85"/>
      <c r="AF6" s="85"/>
      <c r="AG6" s="86"/>
      <c r="AH6" s="84" t="s">
        <v>7</v>
      </c>
      <c r="AI6" s="85"/>
      <c r="AJ6" s="85"/>
      <c r="AK6" s="85"/>
      <c r="AL6" s="85"/>
      <c r="AM6" s="86"/>
      <c r="AN6" s="87" t="s">
        <v>49</v>
      </c>
      <c r="AO6" s="88"/>
      <c r="AP6" s="88"/>
      <c r="AQ6" s="88"/>
      <c r="AR6" s="88"/>
      <c r="AS6" s="89"/>
      <c r="AT6" s="114"/>
      <c r="AU6" s="83"/>
      <c r="AV6" s="83"/>
      <c r="AW6" s="83"/>
      <c r="AX6" s="83"/>
      <c r="AY6" s="115"/>
    </row>
    <row r="7" spans="1:51" ht="12.75" customHeight="1">
      <c r="A7" s="93"/>
      <c r="B7" s="82"/>
      <c r="C7" s="101"/>
      <c r="D7" s="75" t="s">
        <v>4</v>
      </c>
      <c r="E7" s="79" t="s">
        <v>41</v>
      </c>
      <c r="F7" s="79"/>
      <c r="G7" s="79"/>
      <c r="H7" s="79"/>
      <c r="I7" s="80"/>
      <c r="J7" s="75" t="s">
        <v>4</v>
      </c>
      <c r="K7" s="79" t="s">
        <v>41</v>
      </c>
      <c r="L7" s="79"/>
      <c r="M7" s="79"/>
      <c r="N7" s="79"/>
      <c r="O7" s="80"/>
      <c r="P7" s="75" t="s">
        <v>4</v>
      </c>
      <c r="Q7" s="79" t="s">
        <v>41</v>
      </c>
      <c r="R7" s="79"/>
      <c r="S7" s="79"/>
      <c r="T7" s="79"/>
      <c r="U7" s="80"/>
      <c r="V7" s="75" t="s">
        <v>4</v>
      </c>
      <c r="W7" s="79" t="s">
        <v>41</v>
      </c>
      <c r="X7" s="79"/>
      <c r="Y7" s="79"/>
      <c r="Z7" s="79"/>
      <c r="AA7" s="80"/>
      <c r="AB7" s="75" t="s">
        <v>4</v>
      </c>
      <c r="AC7" s="79" t="s">
        <v>41</v>
      </c>
      <c r="AD7" s="79"/>
      <c r="AE7" s="79"/>
      <c r="AF7" s="79"/>
      <c r="AG7" s="80"/>
      <c r="AH7" s="75" t="s">
        <v>4</v>
      </c>
      <c r="AI7" s="79" t="s">
        <v>41</v>
      </c>
      <c r="AJ7" s="79"/>
      <c r="AK7" s="79"/>
      <c r="AL7" s="79"/>
      <c r="AM7" s="80"/>
      <c r="AN7" s="75" t="s">
        <v>4</v>
      </c>
      <c r="AO7" s="79" t="s">
        <v>41</v>
      </c>
      <c r="AP7" s="79"/>
      <c r="AQ7" s="79"/>
      <c r="AR7" s="79"/>
      <c r="AS7" s="80"/>
      <c r="AT7" s="75" t="s">
        <v>4</v>
      </c>
      <c r="AU7" s="79" t="s">
        <v>41</v>
      </c>
      <c r="AV7" s="79"/>
      <c r="AW7" s="79"/>
      <c r="AX7" s="79"/>
      <c r="AY7" s="80"/>
    </row>
    <row r="8" spans="1:51" ht="24" customHeight="1" thickBot="1">
      <c r="A8" s="94"/>
      <c r="B8" s="83"/>
      <c r="C8" s="102"/>
      <c r="D8" s="75"/>
      <c r="E8" s="27" t="s">
        <v>78</v>
      </c>
      <c r="F8" s="39" t="s">
        <v>79</v>
      </c>
      <c r="G8" s="39" t="s">
        <v>72</v>
      </c>
      <c r="H8" s="39" t="s">
        <v>80</v>
      </c>
      <c r="I8" s="40" t="s">
        <v>81</v>
      </c>
      <c r="J8" s="75"/>
      <c r="K8" s="27" t="s">
        <v>78</v>
      </c>
      <c r="L8" s="39" t="s">
        <v>79</v>
      </c>
      <c r="M8" s="39" t="s">
        <v>72</v>
      </c>
      <c r="N8" s="39" t="s">
        <v>80</v>
      </c>
      <c r="O8" s="40" t="s">
        <v>81</v>
      </c>
      <c r="P8" s="75"/>
      <c r="Q8" s="27" t="s">
        <v>78</v>
      </c>
      <c r="R8" s="39" t="s">
        <v>79</v>
      </c>
      <c r="S8" s="39" t="s">
        <v>72</v>
      </c>
      <c r="T8" s="39" t="s">
        <v>80</v>
      </c>
      <c r="U8" s="40" t="s">
        <v>81</v>
      </c>
      <c r="V8" s="75"/>
      <c r="W8" s="27" t="s">
        <v>78</v>
      </c>
      <c r="X8" s="39" t="s">
        <v>79</v>
      </c>
      <c r="Y8" s="39" t="s">
        <v>72</v>
      </c>
      <c r="Z8" s="39" t="s">
        <v>80</v>
      </c>
      <c r="AA8" s="40" t="s">
        <v>81</v>
      </c>
      <c r="AB8" s="75"/>
      <c r="AC8" s="27" t="s">
        <v>78</v>
      </c>
      <c r="AD8" s="39" t="s">
        <v>79</v>
      </c>
      <c r="AE8" s="39" t="s">
        <v>72</v>
      </c>
      <c r="AF8" s="39" t="s">
        <v>80</v>
      </c>
      <c r="AG8" s="40" t="s">
        <v>81</v>
      </c>
      <c r="AH8" s="75"/>
      <c r="AI8" s="27" t="s">
        <v>78</v>
      </c>
      <c r="AJ8" s="39" t="s">
        <v>79</v>
      </c>
      <c r="AK8" s="39" t="s">
        <v>72</v>
      </c>
      <c r="AL8" s="39" t="s">
        <v>80</v>
      </c>
      <c r="AM8" s="40" t="s">
        <v>81</v>
      </c>
      <c r="AN8" s="75"/>
      <c r="AO8" s="27" t="s">
        <v>78</v>
      </c>
      <c r="AP8" s="39" t="s">
        <v>79</v>
      </c>
      <c r="AQ8" s="39" t="s">
        <v>72</v>
      </c>
      <c r="AR8" s="39" t="s">
        <v>80</v>
      </c>
      <c r="AS8" s="40" t="s">
        <v>81</v>
      </c>
      <c r="AT8" s="75"/>
      <c r="AU8" s="27" t="s">
        <v>78</v>
      </c>
      <c r="AV8" s="39" t="s">
        <v>79</v>
      </c>
      <c r="AW8" s="39" t="s">
        <v>72</v>
      </c>
      <c r="AX8" s="39" t="s">
        <v>80</v>
      </c>
      <c r="AY8" s="40" t="s">
        <v>81</v>
      </c>
    </row>
    <row r="9" spans="1:51" ht="12.75">
      <c r="A9" s="49"/>
      <c r="B9" s="51" t="s">
        <v>38</v>
      </c>
      <c r="C9" s="60"/>
      <c r="D9" s="17">
        <f>E9+F9+G9+H9+I9</f>
        <v>48</v>
      </c>
      <c r="E9" s="7">
        <f>SUM(E10:E33)</f>
        <v>15</v>
      </c>
      <c r="F9" s="7">
        <f>SUM(F10:F33)</f>
        <v>8</v>
      </c>
      <c r="G9" s="7">
        <f>SUM(G10:G33)</f>
        <v>3</v>
      </c>
      <c r="H9" s="7">
        <f>SUM(H10:H33)</f>
        <v>0</v>
      </c>
      <c r="I9" s="20">
        <f>SUM(I10:I33)</f>
        <v>22</v>
      </c>
      <c r="J9" s="17">
        <f>K9+L9+M9+N9+O9</f>
        <v>256</v>
      </c>
      <c r="K9" s="7">
        <f>SUM(K10:K33)</f>
        <v>89</v>
      </c>
      <c r="L9" s="7">
        <f>SUM(L10:L33)</f>
        <v>22</v>
      </c>
      <c r="M9" s="7">
        <f>SUM(M10:M33)</f>
        <v>16</v>
      </c>
      <c r="N9" s="7">
        <f>SUM(N10:N33)</f>
        <v>61</v>
      </c>
      <c r="O9" s="20">
        <f>SUM(O10:O33)</f>
        <v>68</v>
      </c>
      <c r="P9" s="17">
        <f>Q9+R9+S9+T9+U9</f>
        <v>304</v>
      </c>
      <c r="Q9" s="7">
        <f>SUM(Q10:Q33)</f>
        <v>104</v>
      </c>
      <c r="R9" s="7">
        <f>SUM(R10:R33)</f>
        <v>30</v>
      </c>
      <c r="S9" s="7">
        <f>SUM(S10:S33)</f>
        <v>19</v>
      </c>
      <c r="T9" s="7">
        <f>SUM(T10:T33)</f>
        <v>61</v>
      </c>
      <c r="U9" s="20">
        <f>SUM(U10:U33)</f>
        <v>90</v>
      </c>
      <c r="V9" s="17">
        <f>W9+X9+Y9+Z9+AA9</f>
        <v>242</v>
      </c>
      <c r="W9" s="7">
        <f>SUM(W10:W33)</f>
        <v>92</v>
      </c>
      <c r="X9" s="7">
        <f>SUM(X10:X33)</f>
        <v>19</v>
      </c>
      <c r="Y9" s="7">
        <f>SUM(Y10:Y33)</f>
        <v>14</v>
      </c>
      <c r="Z9" s="7">
        <f>SUM(Z10:Z33)</f>
        <v>56</v>
      </c>
      <c r="AA9" s="20">
        <f>SUM(AA10:AA33)</f>
        <v>61</v>
      </c>
      <c r="AB9" s="17">
        <f>AC9+AD9+AE9+AF9+AG9</f>
        <v>136</v>
      </c>
      <c r="AC9" s="7">
        <f>SUM(AC10:AC33)</f>
        <v>8</v>
      </c>
      <c r="AD9" s="7">
        <f>SUM(AD10:AD33)</f>
        <v>7</v>
      </c>
      <c r="AE9" s="7">
        <f>SUM(AE10:AE33)</f>
        <v>14</v>
      </c>
      <c r="AF9" s="7">
        <f>SUM(AF10:AF33)</f>
        <v>48</v>
      </c>
      <c r="AG9" s="20">
        <f>SUM(AG10:AG33)</f>
        <v>59</v>
      </c>
      <c r="AH9" s="17">
        <f>AI9+AJ9+AK9+AL9+AM9</f>
        <v>106</v>
      </c>
      <c r="AI9" s="7">
        <f>SUM(AI10:AI33)</f>
        <v>84</v>
      </c>
      <c r="AJ9" s="7">
        <f>SUM(AJ10:AJ33)</f>
        <v>12</v>
      </c>
      <c r="AK9" s="7">
        <f>SUM(AK10:AK33)</f>
        <v>0</v>
      </c>
      <c r="AL9" s="7">
        <f>SUM(AL10:AL33)</f>
        <v>8</v>
      </c>
      <c r="AM9" s="20">
        <f>SUM(AM10:AM33)</f>
        <v>2</v>
      </c>
      <c r="AN9" s="17">
        <f>AO9+AP9+AQ9+AR9+AS9</f>
        <v>175</v>
      </c>
      <c r="AO9" s="7">
        <f>SUM(AO10:AO33)</f>
        <v>77</v>
      </c>
      <c r="AP9" s="7">
        <f>SUM(AP10:AP33)</f>
        <v>6</v>
      </c>
      <c r="AQ9" s="7">
        <f>SUM(AQ10:AQ33)</f>
        <v>7</v>
      </c>
      <c r="AR9" s="7">
        <f>SUM(AR10:AR33)</f>
        <v>55</v>
      </c>
      <c r="AS9" s="20">
        <f>SUM(AS10:AS33)</f>
        <v>30</v>
      </c>
      <c r="AT9" s="17">
        <f>AU9+AV9+AW9+AX9+AY9</f>
        <v>62</v>
      </c>
      <c r="AU9" s="7">
        <f>SUM(AU10:AU33)</f>
        <v>12</v>
      </c>
      <c r="AV9" s="7">
        <f>SUM(AV10:AV33)</f>
        <v>11</v>
      </c>
      <c r="AW9" s="7">
        <f>SUM(AW10:AW33)</f>
        <v>5</v>
      </c>
      <c r="AX9" s="7">
        <f>SUM(AX10:AX33)</f>
        <v>5</v>
      </c>
      <c r="AY9" s="20">
        <f>SUM(AY10:AY33)</f>
        <v>29</v>
      </c>
    </row>
    <row r="10" spans="1:51" ht="12.75">
      <c r="A10" s="12">
        <v>1</v>
      </c>
      <c r="B10" s="52" t="s">
        <v>90</v>
      </c>
      <c r="C10" s="12" t="s">
        <v>121</v>
      </c>
      <c r="D10" s="17">
        <f aca="true" t="shared" si="0" ref="D10:D33">E10+F10+G10+H10+I10</f>
        <v>16</v>
      </c>
      <c r="E10" s="16">
        <v>8</v>
      </c>
      <c r="F10" s="3">
        <v>1</v>
      </c>
      <c r="G10" s="3">
        <v>3</v>
      </c>
      <c r="H10" s="3">
        <v>0</v>
      </c>
      <c r="I10" s="4">
        <v>4</v>
      </c>
      <c r="J10" s="17">
        <f aca="true" t="shared" si="1" ref="J10:J33">K10+L10+M10+N10+O10</f>
        <v>131</v>
      </c>
      <c r="K10" s="14">
        <v>67</v>
      </c>
      <c r="L10" s="3">
        <v>10</v>
      </c>
      <c r="M10" s="3">
        <v>8</v>
      </c>
      <c r="N10" s="3">
        <v>22</v>
      </c>
      <c r="O10" s="4">
        <v>24</v>
      </c>
      <c r="P10" s="17">
        <f aca="true" t="shared" si="2" ref="P10:P33">Q10+R10+S10+T10+U10</f>
        <v>147</v>
      </c>
      <c r="Q10" s="8">
        <f>E10+K10</f>
        <v>75</v>
      </c>
      <c r="R10" s="8">
        <f>F10+L10</f>
        <v>11</v>
      </c>
      <c r="S10" s="8">
        <f>G10+M10</f>
        <v>11</v>
      </c>
      <c r="T10" s="8">
        <f>H10+N10</f>
        <v>22</v>
      </c>
      <c r="U10" s="9">
        <f>I10+O10</f>
        <v>28</v>
      </c>
      <c r="V10" s="17">
        <f aca="true" t="shared" si="3" ref="V10:V33">W10+X10+Y10+Z10+AA10</f>
        <v>123</v>
      </c>
      <c r="W10" s="8">
        <f>AC10+AI10</f>
        <v>66</v>
      </c>
      <c r="X10" s="8">
        <f>AD10+AJ10</f>
        <v>6</v>
      </c>
      <c r="Y10" s="8">
        <f>AE10+AK10</f>
        <v>10</v>
      </c>
      <c r="Z10" s="8">
        <f>AF10+AL10</f>
        <v>21</v>
      </c>
      <c r="AA10" s="9">
        <f>AG10+AM10</f>
        <v>20</v>
      </c>
      <c r="AB10" s="17">
        <f aca="true" t="shared" si="4" ref="AB10:AB33">AC10+AD10+AE10+AF10+AG10</f>
        <v>54</v>
      </c>
      <c r="AC10" s="3">
        <v>4</v>
      </c>
      <c r="AD10" s="3">
        <v>0</v>
      </c>
      <c r="AE10" s="3">
        <v>10</v>
      </c>
      <c r="AF10" s="3">
        <v>21</v>
      </c>
      <c r="AG10" s="4">
        <v>19</v>
      </c>
      <c r="AH10" s="17">
        <f aca="true" t="shared" si="5" ref="AH10:AH33">AI10+AJ10+AK10+AL10+AM10</f>
        <v>69</v>
      </c>
      <c r="AI10" s="3">
        <v>62</v>
      </c>
      <c r="AJ10" s="3">
        <v>6</v>
      </c>
      <c r="AK10" s="3">
        <v>0</v>
      </c>
      <c r="AL10" s="3">
        <v>0</v>
      </c>
      <c r="AM10" s="4">
        <v>1</v>
      </c>
      <c r="AN10" s="17">
        <f aca="true" t="shared" si="6" ref="AN10:AN33">AO10+AP10+AQ10+AR10+AS10</f>
        <v>93</v>
      </c>
      <c r="AO10" s="3">
        <v>57</v>
      </c>
      <c r="AP10" s="3">
        <v>2</v>
      </c>
      <c r="AQ10" s="3">
        <v>4</v>
      </c>
      <c r="AR10" s="3">
        <v>21</v>
      </c>
      <c r="AS10" s="4">
        <v>9</v>
      </c>
      <c r="AT10" s="17">
        <f aca="true" t="shared" si="7" ref="AT10:AT33">AU10+AV10+AW10+AX10+AY10</f>
        <v>24</v>
      </c>
      <c r="AU10" s="8">
        <f>Q10-W10</f>
        <v>9</v>
      </c>
      <c r="AV10" s="8">
        <f>R10-X10</f>
        <v>5</v>
      </c>
      <c r="AW10" s="8">
        <f>S10-Y10</f>
        <v>1</v>
      </c>
      <c r="AX10" s="8">
        <f>T10-Z10</f>
        <v>1</v>
      </c>
      <c r="AY10" s="9">
        <f>U10-AA10</f>
        <v>8</v>
      </c>
    </row>
    <row r="11" spans="1:51" ht="12.75">
      <c r="A11" s="12" t="s">
        <v>115</v>
      </c>
      <c r="B11" s="52" t="s">
        <v>91</v>
      </c>
      <c r="C11" s="12" t="s">
        <v>122</v>
      </c>
      <c r="D11" s="17">
        <f t="shared" si="0"/>
        <v>15</v>
      </c>
      <c r="E11" s="16">
        <v>4</v>
      </c>
      <c r="F11" s="3">
        <v>7</v>
      </c>
      <c r="G11" s="3">
        <v>0</v>
      </c>
      <c r="H11" s="3">
        <v>0</v>
      </c>
      <c r="I11" s="4">
        <v>4</v>
      </c>
      <c r="J11" s="17">
        <f t="shared" si="1"/>
        <v>88</v>
      </c>
      <c r="K11" s="14">
        <v>14</v>
      </c>
      <c r="L11" s="3">
        <v>9</v>
      </c>
      <c r="M11" s="3">
        <v>4</v>
      </c>
      <c r="N11" s="3">
        <v>32</v>
      </c>
      <c r="O11" s="4">
        <v>29</v>
      </c>
      <c r="P11" s="17">
        <f t="shared" si="2"/>
        <v>103</v>
      </c>
      <c r="Q11" s="8">
        <f aca="true" t="shared" si="8" ref="Q11:Q33">E11+K11</f>
        <v>18</v>
      </c>
      <c r="R11" s="8">
        <f aca="true" t="shared" si="9" ref="R11:R33">F11+L11</f>
        <v>16</v>
      </c>
      <c r="S11" s="8">
        <f aca="true" t="shared" si="10" ref="S11:S33">G11+M11</f>
        <v>4</v>
      </c>
      <c r="T11" s="8">
        <f aca="true" t="shared" si="11" ref="T11:T33">H11+N11</f>
        <v>32</v>
      </c>
      <c r="U11" s="9">
        <f aca="true" t="shared" si="12" ref="U11:U33">I11+O11</f>
        <v>33</v>
      </c>
      <c r="V11" s="17">
        <f t="shared" si="3"/>
        <v>89</v>
      </c>
      <c r="W11" s="8">
        <f aca="true" t="shared" si="13" ref="W11:W33">AC11+AI11</f>
        <v>16</v>
      </c>
      <c r="X11" s="8">
        <f aca="true" t="shared" si="14" ref="X11:X33">AD11+AJ11</f>
        <v>12</v>
      </c>
      <c r="Y11" s="8">
        <f aca="true" t="shared" si="15" ref="Y11:Y33">AE11+AK11</f>
        <v>4</v>
      </c>
      <c r="Z11" s="8">
        <f aca="true" t="shared" si="16" ref="Z11:Z33">AF11+AL11</f>
        <v>30</v>
      </c>
      <c r="AA11" s="9">
        <f aca="true" t="shared" si="17" ref="AA11:AA33">AG11+AM11</f>
        <v>27</v>
      </c>
      <c r="AB11" s="17">
        <f t="shared" si="4"/>
        <v>64</v>
      </c>
      <c r="AC11" s="3">
        <v>2</v>
      </c>
      <c r="AD11" s="3">
        <v>7</v>
      </c>
      <c r="AE11" s="3">
        <v>4</v>
      </c>
      <c r="AF11" s="3">
        <v>24</v>
      </c>
      <c r="AG11" s="4">
        <v>27</v>
      </c>
      <c r="AH11" s="17">
        <f t="shared" si="5"/>
        <v>25</v>
      </c>
      <c r="AI11" s="3">
        <v>14</v>
      </c>
      <c r="AJ11" s="3">
        <v>5</v>
      </c>
      <c r="AK11" s="3">
        <v>0</v>
      </c>
      <c r="AL11" s="3">
        <v>6</v>
      </c>
      <c r="AM11" s="4">
        <v>0</v>
      </c>
      <c r="AN11" s="17">
        <f t="shared" si="6"/>
        <v>69</v>
      </c>
      <c r="AO11" s="3">
        <v>12</v>
      </c>
      <c r="AP11" s="3">
        <v>4</v>
      </c>
      <c r="AQ11" s="3">
        <v>3</v>
      </c>
      <c r="AR11" s="3">
        <v>29</v>
      </c>
      <c r="AS11" s="4">
        <v>21</v>
      </c>
      <c r="AT11" s="17">
        <f t="shared" si="7"/>
        <v>14</v>
      </c>
      <c r="AU11" s="8">
        <f aca="true" t="shared" si="18" ref="AU11:AU33">Q11-W11</f>
        <v>2</v>
      </c>
      <c r="AV11" s="8">
        <f aca="true" t="shared" si="19" ref="AV11:AV33">R11-X11</f>
        <v>4</v>
      </c>
      <c r="AW11" s="8">
        <f aca="true" t="shared" si="20" ref="AW11:AW33">S11-Y11</f>
        <v>0</v>
      </c>
      <c r="AX11" s="8">
        <f aca="true" t="shared" si="21" ref="AX11:AX33">T11-Z11</f>
        <v>2</v>
      </c>
      <c r="AY11" s="9">
        <f aca="true" t="shared" si="22" ref="AY11:AY33">U11-AA11</f>
        <v>6</v>
      </c>
    </row>
    <row r="12" spans="1:51" ht="12.75">
      <c r="A12" s="12">
        <v>3</v>
      </c>
      <c r="B12" s="52" t="s">
        <v>92</v>
      </c>
      <c r="C12" s="12" t="s">
        <v>123</v>
      </c>
      <c r="D12" s="17">
        <f t="shared" si="0"/>
        <v>8</v>
      </c>
      <c r="E12" s="16">
        <v>1</v>
      </c>
      <c r="F12" s="3">
        <v>0</v>
      </c>
      <c r="G12" s="3">
        <v>0</v>
      </c>
      <c r="H12" s="3">
        <v>0</v>
      </c>
      <c r="I12" s="4">
        <v>7</v>
      </c>
      <c r="J12" s="17">
        <f t="shared" si="1"/>
        <v>0</v>
      </c>
      <c r="K12" s="14">
        <v>0</v>
      </c>
      <c r="L12" s="3">
        <v>0</v>
      </c>
      <c r="M12" s="3">
        <v>0</v>
      </c>
      <c r="N12" s="3">
        <v>0</v>
      </c>
      <c r="O12" s="4">
        <v>0</v>
      </c>
      <c r="P12" s="17">
        <f t="shared" si="2"/>
        <v>8</v>
      </c>
      <c r="Q12" s="8">
        <f t="shared" si="8"/>
        <v>1</v>
      </c>
      <c r="R12" s="8">
        <f t="shared" si="9"/>
        <v>0</v>
      </c>
      <c r="S12" s="8">
        <f t="shared" si="10"/>
        <v>0</v>
      </c>
      <c r="T12" s="8">
        <f t="shared" si="11"/>
        <v>0</v>
      </c>
      <c r="U12" s="9">
        <f t="shared" si="12"/>
        <v>7</v>
      </c>
      <c r="V12" s="17">
        <f>W12+X12+Y12+Z12+AA12</f>
        <v>8</v>
      </c>
      <c r="W12" s="8">
        <f t="shared" si="13"/>
        <v>1</v>
      </c>
      <c r="X12" s="8">
        <f t="shared" si="14"/>
        <v>0</v>
      </c>
      <c r="Y12" s="8">
        <f t="shared" si="15"/>
        <v>0</v>
      </c>
      <c r="Z12" s="8">
        <f t="shared" si="16"/>
        <v>0</v>
      </c>
      <c r="AA12" s="9">
        <f t="shared" si="17"/>
        <v>7</v>
      </c>
      <c r="AB12" s="17">
        <f>AC12+AD12+AE12+AF12+AG12</f>
        <v>7</v>
      </c>
      <c r="AC12" s="3">
        <v>1</v>
      </c>
      <c r="AD12" s="3">
        <v>0</v>
      </c>
      <c r="AE12" s="3">
        <v>0</v>
      </c>
      <c r="AF12" s="3">
        <v>0</v>
      </c>
      <c r="AG12" s="4">
        <v>6</v>
      </c>
      <c r="AH12" s="17">
        <f t="shared" si="5"/>
        <v>1</v>
      </c>
      <c r="AI12" s="3">
        <v>0</v>
      </c>
      <c r="AJ12" s="3">
        <v>0</v>
      </c>
      <c r="AK12" s="3">
        <v>0</v>
      </c>
      <c r="AL12" s="3">
        <v>0</v>
      </c>
      <c r="AM12" s="4">
        <v>1</v>
      </c>
      <c r="AN12" s="17">
        <f t="shared" si="6"/>
        <v>0</v>
      </c>
      <c r="AO12" s="3">
        <v>0</v>
      </c>
      <c r="AP12" s="3">
        <v>0</v>
      </c>
      <c r="AQ12" s="3">
        <v>0</v>
      </c>
      <c r="AR12" s="3">
        <v>0</v>
      </c>
      <c r="AS12" s="4">
        <v>0</v>
      </c>
      <c r="AT12" s="17">
        <f t="shared" si="7"/>
        <v>0</v>
      </c>
      <c r="AU12" s="8">
        <f t="shared" si="18"/>
        <v>0</v>
      </c>
      <c r="AV12" s="8">
        <f t="shared" si="19"/>
        <v>0</v>
      </c>
      <c r="AW12" s="8">
        <f t="shared" si="20"/>
        <v>0</v>
      </c>
      <c r="AX12" s="8">
        <f t="shared" si="21"/>
        <v>0</v>
      </c>
      <c r="AY12" s="9">
        <f t="shared" si="22"/>
        <v>0</v>
      </c>
    </row>
    <row r="13" spans="1:51" ht="12.75">
      <c r="A13" s="12">
        <v>4</v>
      </c>
      <c r="B13" s="52" t="s">
        <v>104</v>
      </c>
      <c r="C13" s="12" t="s">
        <v>132</v>
      </c>
      <c r="D13" s="17">
        <f t="shared" si="0"/>
        <v>1</v>
      </c>
      <c r="E13" s="16">
        <v>0</v>
      </c>
      <c r="F13" s="3">
        <v>0</v>
      </c>
      <c r="G13" s="3">
        <v>0</v>
      </c>
      <c r="H13" s="3">
        <v>0</v>
      </c>
      <c r="I13" s="4">
        <v>1</v>
      </c>
      <c r="J13" s="17">
        <f t="shared" si="1"/>
        <v>0</v>
      </c>
      <c r="K13" s="14">
        <v>0</v>
      </c>
      <c r="L13" s="3">
        <v>0</v>
      </c>
      <c r="M13" s="3">
        <v>0</v>
      </c>
      <c r="N13" s="3">
        <v>0</v>
      </c>
      <c r="O13" s="4">
        <v>0</v>
      </c>
      <c r="P13" s="17">
        <f t="shared" si="2"/>
        <v>1</v>
      </c>
      <c r="Q13" s="8">
        <f t="shared" si="8"/>
        <v>0</v>
      </c>
      <c r="R13" s="8">
        <f t="shared" si="9"/>
        <v>0</v>
      </c>
      <c r="S13" s="8">
        <f t="shared" si="10"/>
        <v>0</v>
      </c>
      <c r="T13" s="8">
        <f t="shared" si="11"/>
        <v>0</v>
      </c>
      <c r="U13" s="9">
        <f t="shared" si="12"/>
        <v>1</v>
      </c>
      <c r="V13" s="17">
        <f t="shared" si="3"/>
        <v>1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9">
        <f t="shared" si="17"/>
        <v>1</v>
      </c>
      <c r="AB13" s="17">
        <f t="shared" si="4"/>
        <v>1</v>
      </c>
      <c r="AC13" s="3">
        <v>0</v>
      </c>
      <c r="AD13" s="3">
        <v>0</v>
      </c>
      <c r="AE13" s="3">
        <v>0</v>
      </c>
      <c r="AF13" s="3">
        <v>0</v>
      </c>
      <c r="AG13" s="4">
        <v>1</v>
      </c>
      <c r="AH13" s="17">
        <f t="shared" si="5"/>
        <v>0</v>
      </c>
      <c r="AI13" s="3">
        <v>0</v>
      </c>
      <c r="AJ13" s="3">
        <v>0</v>
      </c>
      <c r="AK13" s="3">
        <v>0</v>
      </c>
      <c r="AL13" s="3">
        <v>0</v>
      </c>
      <c r="AM13" s="4">
        <v>0</v>
      </c>
      <c r="AN13" s="17">
        <f t="shared" si="6"/>
        <v>0</v>
      </c>
      <c r="AO13" s="3">
        <v>0</v>
      </c>
      <c r="AP13" s="3">
        <v>0</v>
      </c>
      <c r="AQ13" s="3">
        <v>0</v>
      </c>
      <c r="AR13" s="3">
        <v>0</v>
      </c>
      <c r="AS13" s="4">
        <v>0</v>
      </c>
      <c r="AT13" s="17">
        <f t="shared" si="7"/>
        <v>0</v>
      </c>
      <c r="AU13" s="8">
        <f t="shared" si="18"/>
        <v>0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 ht="12.75">
      <c r="A14" s="12">
        <v>5</v>
      </c>
      <c r="B14" s="52" t="s">
        <v>105</v>
      </c>
      <c r="C14" s="12" t="s">
        <v>120</v>
      </c>
      <c r="D14" s="17">
        <f t="shared" si="0"/>
        <v>0</v>
      </c>
      <c r="E14" s="16">
        <v>0</v>
      </c>
      <c r="F14" s="3">
        <v>0</v>
      </c>
      <c r="G14" s="3">
        <v>0</v>
      </c>
      <c r="H14" s="3">
        <v>0</v>
      </c>
      <c r="I14" s="4">
        <v>0</v>
      </c>
      <c r="J14" s="17">
        <f t="shared" si="1"/>
        <v>1</v>
      </c>
      <c r="K14" s="14">
        <v>0</v>
      </c>
      <c r="L14" s="3">
        <v>0</v>
      </c>
      <c r="M14" s="3">
        <v>1</v>
      </c>
      <c r="N14" s="3">
        <v>0</v>
      </c>
      <c r="O14" s="4">
        <v>0</v>
      </c>
      <c r="P14" s="17">
        <f t="shared" si="2"/>
        <v>1</v>
      </c>
      <c r="Q14" s="8">
        <f t="shared" si="8"/>
        <v>0</v>
      </c>
      <c r="R14" s="8">
        <f t="shared" si="9"/>
        <v>0</v>
      </c>
      <c r="S14" s="8">
        <f t="shared" si="10"/>
        <v>1</v>
      </c>
      <c r="T14" s="8">
        <f t="shared" si="11"/>
        <v>0</v>
      </c>
      <c r="U14" s="9">
        <f t="shared" si="12"/>
        <v>0</v>
      </c>
      <c r="V14" s="17">
        <f t="shared" si="3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0</v>
      </c>
      <c r="AB14" s="17">
        <f t="shared" si="4"/>
        <v>0</v>
      </c>
      <c r="AC14" s="3">
        <v>0</v>
      </c>
      <c r="AD14" s="3">
        <v>0</v>
      </c>
      <c r="AE14" s="3">
        <v>0</v>
      </c>
      <c r="AF14" s="3">
        <v>0</v>
      </c>
      <c r="AG14" s="4">
        <v>0</v>
      </c>
      <c r="AH14" s="17">
        <f t="shared" si="5"/>
        <v>0</v>
      </c>
      <c r="AI14" s="3">
        <v>0</v>
      </c>
      <c r="AJ14" s="3">
        <v>0</v>
      </c>
      <c r="AK14" s="3">
        <v>0</v>
      </c>
      <c r="AL14" s="3">
        <v>0</v>
      </c>
      <c r="AM14" s="4">
        <v>0</v>
      </c>
      <c r="AN14" s="17">
        <f t="shared" si="6"/>
        <v>0</v>
      </c>
      <c r="AO14" s="3">
        <v>0</v>
      </c>
      <c r="AP14" s="3">
        <v>0</v>
      </c>
      <c r="AQ14" s="3">
        <v>0</v>
      </c>
      <c r="AR14" s="3">
        <v>0</v>
      </c>
      <c r="AS14" s="4">
        <v>0</v>
      </c>
      <c r="AT14" s="17">
        <f t="shared" si="7"/>
        <v>1</v>
      </c>
      <c r="AU14" s="8">
        <f t="shared" si="18"/>
        <v>0</v>
      </c>
      <c r="AV14" s="8">
        <f t="shared" si="19"/>
        <v>0</v>
      </c>
      <c r="AW14" s="8">
        <f t="shared" si="20"/>
        <v>1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52" t="s">
        <v>106</v>
      </c>
      <c r="C15" s="12" t="s">
        <v>133</v>
      </c>
      <c r="D15" s="17">
        <f t="shared" si="0"/>
        <v>5</v>
      </c>
      <c r="E15" s="16">
        <v>0</v>
      </c>
      <c r="F15" s="3">
        <v>0</v>
      </c>
      <c r="G15" s="3">
        <v>0</v>
      </c>
      <c r="H15" s="3">
        <v>0</v>
      </c>
      <c r="I15" s="4">
        <v>5</v>
      </c>
      <c r="J15" s="17">
        <f>K15+L15+M15+N15+O15</f>
        <v>0</v>
      </c>
      <c r="K15" s="14">
        <v>0</v>
      </c>
      <c r="L15" s="3">
        <v>0</v>
      </c>
      <c r="M15" s="3">
        <v>0</v>
      </c>
      <c r="N15" s="3">
        <v>0</v>
      </c>
      <c r="O15" s="4">
        <v>0</v>
      </c>
      <c r="P15" s="17">
        <f t="shared" si="2"/>
        <v>5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5</v>
      </c>
      <c r="V15" s="17">
        <f t="shared" si="3"/>
        <v>5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5</v>
      </c>
      <c r="AB15" s="17">
        <f t="shared" si="4"/>
        <v>5</v>
      </c>
      <c r="AC15" s="3">
        <v>0</v>
      </c>
      <c r="AD15" s="3">
        <v>0</v>
      </c>
      <c r="AE15" s="3">
        <v>0</v>
      </c>
      <c r="AF15" s="3">
        <v>0</v>
      </c>
      <c r="AG15" s="4">
        <v>5</v>
      </c>
      <c r="AH15" s="17">
        <f t="shared" si="5"/>
        <v>0</v>
      </c>
      <c r="AI15" s="3">
        <v>0</v>
      </c>
      <c r="AJ15" s="3">
        <v>0</v>
      </c>
      <c r="AK15" s="3">
        <v>0</v>
      </c>
      <c r="AL15" s="3">
        <v>0</v>
      </c>
      <c r="AM15" s="4">
        <v>0</v>
      </c>
      <c r="AN15" s="17">
        <f t="shared" si="6"/>
        <v>0</v>
      </c>
      <c r="AO15" s="3">
        <v>0</v>
      </c>
      <c r="AP15" s="3">
        <v>0</v>
      </c>
      <c r="AQ15" s="3">
        <v>0</v>
      </c>
      <c r="AR15" s="3">
        <v>0</v>
      </c>
      <c r="AS15" s="4">
        <v>0</v>
      </c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 t="s">
        <v>107</v>
      </c>
      <c r="C16" s="12" t="s">
        <v>134</v>
      </c>
      <c r="D16" s="17">
        <f t="shared" si="0"/>
        <v>3</v>
      </c>
      <c r="E16" s="16">
        <v>2</v>
      </c>
      <c r="F16" s="3">
        <v>0</v>
      </c>
      <c r="G16" s="3">
        <v>0</v>
      </c>
      <c r="H16" s="3">
        <v>0</v>
      </c>
      <c r="I16" s="4">
        <v>1</v>
      </c>
      <c r="J16" s="17">
        <f t="shared" si="1"/>
        <v>0</v>
      </c>
      <c r="K16" s="14">
        <v>0</v>
      </c>
      <c r="L16" s="3">
        <v>0</v>
      </c>
      <c r="M16" s="3">
        <v>0</v>
      </c>
      <c r="N16" s="3">
        <v>0</v>
      </c>
      <c r="O16" s="4">
        <v>0</v>
      </c>
      <c r="P16" s="17">
        <f t="shared" si="2"/>
        <v>3</v>
      </c>
      <c r="Q16" s="8">
        <f t="shared" si="8"/>
        <v>2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1</v>
      </c>
      <c r="V16" s="17">
        <f t="shared" si="3"/>
        <v>3</v>
      </c>
      <c r="W16" s="8">
        <f t="shared" si="13"/>
        <v>2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1</v>
      </c>
      <c r="AB16" s="17">
        <f t="shared" si="4"/>
        <v>2</v>
      </c>
      <c r="AC16" s="3">
        <v>1</v>
      </c>
      <c r="AD16" s="3">
        <v>0</v>
      </c>
      <c r="AE16" s="3">
        <v>0</v>
      </c>
      <c r="AF16" s="3">
        <v>0</v>
      </c>
      <c r="AG16" s="4">
        <v>1</v>
      </c>
      <c r="AH16" s="17">
        <f t="shared" si="5"/>
        <v>1</v>
      </c>
      <c r="AI16" s="3">
        <v>1</v>
      </c>
      <c r="AJ16" s="3">
        <v>0</v>
      </c>
      <c r="AK16" s="3">
        <v>0</v>
      </c>
      <c r="AL16" s="3">
        <v>0</v>
      </c>
      <c r="AM16" s="4">
        <v>0</v>
      </c>
      <c r="AN16" s="17">
        <f t="shared" si="6"/>
        <v>1</v>
      </c>
      <c r="AO16" s="3">
        <v>1</v>
      </c>
      <c r="AP16" s="3">
        <v>0</v>
      </c>
      <c r="AQ16" s="3">
        <v>0</v>
      </c>
      <c r="AR16" s="3">
        <v>0</v>
      </c>
      <c r="AS16" s="4">
        <v>0</v>
      </c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 t="s">
        <v>108</v>
      </c>
      <c r="C17" s="12" t="s">
        <v>119</v>
      </c>
      <c r="D17" s="17">
        <f t="shared" si="0"/>
        <v>0</v>
      </c>
      <c r="E17" s="16">
        <v>0</v>
      </c>
      <c r="F17" s="3">
        <v>0</v>
      </c>
      <c r="G17" s="3">
        <v>0</v>
      </c>
      <c r="H17" s="3">
        <v>0</v>
      </c>
      <c r="I17" s="4">
        <v>0</v>
      </c>
      <c r="J17" s="17">
        <f t="shared" si="1"/>
        <v>2</v>
      </c>
      <c r="K17" s="14">
        <v>2</v>
      </c>
      <c r="L17" s="3">
        <v>0</v>
      </c>
      <c r="M17" s="3">
        <v>0</v>
      </c>
      <c r="N17" s="3">
        <v>0</v>
      </c>
      <c r="O17" s="4">
        <v>0</v>
      </c>
      <c r="P17" s="17">
        <f t="shared" si="2"/>
        <v>2</v>
      </c>
      <c r="Q17" s="8">
        <f t="shared" si="8"/>
        <v>2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2</v>
      </c>
      <c r="W17" s="8">
        <f t="shared" si="13"/>
        <v>2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>
        <v>0</v>
      </c>
      <c r="AD17" s="3">
        <v>0</v>
      </c>
      <c r="AE17" s="3">
        <v>0</v>
      </c>
      <c r="AF17" s="3">
        <v>0</v>
      </c>
      <c r="AG17" s="4">
        <v>0</v>
      </c>
      <c r="AH17" s="17">
        <f t="shared" si="5"/>
        <v>2</v>
      </c>
      <c r="AI17" s="3">
        <v>2</v>
      </c>
      <c r="AJ17" s="3">
        <v>0</v>
      </c>
      <c r="AK17" s="3">
        <v>0</v>
      </c>
      <c r="AL17" s="3">
        <v>0</v>
      </c>
      <c r="AM17" s="4">
        <v>0</v>
      </c>
      <c r="AN17" s="17">
        <f t="shared" si="6"/>
        <v>2</v>
      </c>
      <c r="AO17" s="3">
        <v>2</v>
      </c>
      <c r="AP17" s="3">
        <v>0</v>
      </c>
      <c r="AQ17" s="3">
        <v>0</v>
      </c>
      <c r="AR17" s="3">
        <v>0</v>
      </c>
      <c r="AS17" s="4">
        <v>0</v>
      </c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 t="s">
        <v>98</v>
      </c>
      <c r="C18" s="12" t="s">
        <v>131</v>
      </c>
      <c r="D18" s="17">
        <f t="shared" si="0"/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17">
        <f t="shared" si="1"/>
        <v>34</v>
      </c>
      <c r="K18" s="14">
        <v>6</v>
      </c>
      <c r="L18" s="3">
        <v>3</v>
      </c>
      <c r="M18" s="3">
        <v>3</v>
      </c>
      <c r="N18" s="3">
        <v>7</v>
      </c>
      <c r="O18" s="4">
        <v>15</v>
      </c>
      <c r="P18" s="17">
        <f t="shared" si="2"/>
        <v>34</v>
      </c>
      <c r="Q18" s="8">
        <f t="shared" si="8"/>
        <v>6</v>
      </c>
      <c r="R18" s="8">
        <f t="shared" si="9"/>
        <v>3</v>
      </c>
      <c r="S18" s="8">
        <f t="shared" si="10"/>
        <v>3</v>
      </c>
      <c r="T18" s="8">
        <f t="shared" si="11"/>
        <v>7</v>
      </c>
      <c r="U18" s="9">
        <f t="shared" si="12"/>
        <v>15</v>
      </c>
      <c r="V18" s="17">
        <f t="shared" si="3"/>
        <v>11</v>
      </c>
      <c r="W18" s="8">
        <f t="shared" si="13"/>
        <v>5</v>
      </c>
      <c r="X18" s="8">
        <f t="shared" si="14"/>
        <v>1</v>
      </c>
      <c r="Y18" s="8">
        <f t="shared" si="15"/>
        <v>0</v>
      </c>
      <c r="Z18" s="8">
        <f t="shared" si="16"/>
        <v>5</v>
      </c>
      <c r="AA18" s="9">
        <f t="shared" si="17"/>
        <v>0</v>
      </c>
      <c r="AB18" s="17">
        <f t="shared" si="4"/>
        <v>3</v>
      </c>
      <c r="AC18" s="3">
        <v>0</v>
      </c>
      <c r="AD18" s="3">
        <v>0</v>
      </c>
      <c r="AE18" s="3">
        <v>0</v>
      </c>
      <c r="AF18" s="3">
        <v>3</v>
      </c>
      <c r="AG18" s="4">
        <v>0</v>
      </c>
      <c r="AH18" s="17">
        <f t="shared" si="5"/>
        <v>8</v>
      </c>
      <c r="AI18" s="3">
        <v>5</v>
      </c>
      <c r="AJ18" s="3">
        <v>1</v>
      </c>
      <c r="AK18" s="3">
        <v>0</v>
      </c>
      <c r="AL18" s="3">
        <v>2</v>
      </c>
      <c r="AM18" s="4">
        <v>0</v>
      </c>
      <c r="AN18" s="17">
        <f t="shared" si="6"/>
        <v>10</v>
      </c>
      <c r="AO18" s="3">
        <v>5</v>
      </c>
      <c r="AP18" s="3">
        <v>0</v>
      </c>
      <c r="AQ18" s="3">
        <v>0</v>
      </c>
      <c r="AR18" s="3">
        <v>5</v>
      </c>
      <c r="AS18" s="4">
        <v>0</v>
      </c>
      <c r="AT18" s="17">
        <f t="shared" si="7"/>
        <v>23</v>
      </c>
      <c r="AU18" s="8">
        <f t="shared" si="18"/>
        <v>1</v>
      </c>
      <c r="AV18" s="8">
        <f t="shared" si="19"/>
        <v>2</v>
      </c>
      <c r="AW18" s="8">
        <f t="shared" si="20"/>
        <v>3</v>
      </c>
      <c r="AX18" s="8">
        <f t="shared" si="21"/>
        <v>2</v>
      </c>
      <c r="AY18" s="9">
        <f t="shared" si="22"/>
        <v>15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99" t="s">
        <v>51</v>
      </c>
      <c r="AO35" s="99"/>
      <c r="AP35" s="99"/>
      <c r="AQ35" s="99"/>
      <c r="AR35" s="99"/>
      <c r="AS35" s="99"/>
      <c r="AT35" s="99"/>
      <c r="AU35" s="99"/>
      <c r="AV35" s="99"/>
    </row>
    <row r="37" spans="28:41" ht="16.5">
      <c r="AB37" s="28" t="s">
        <v>111</v>
      </c>
      <c r="AG37" s="29" t="s">
        <v>112</v>
      </c>
      <c r="AH37" s="31"/>
      <c r="AI37" s="31"/>
      <c r="AJ37" s="31"/>
      <c r="AK37" s="31"/>
      <c r="AL37" s="32" t="s">
        <v>117</v>
      </c>
      <c r="AM37" s="33"/>
      <c r="AN37" s="34"/>
      <c r="AO37" s="34"/>
    </row>
    <row r="38" spans="28:41" ht="16.5">
      <c r="AB38" s="35"/>
      <c r="AG38" s="29"/>
      <c r="AH38" s="31"/>
      <c r="AI38" s="31"/>
      <c r="AJ38" s="31"/>
      <c r="AK38" s="31"/>
      <c r="AL38" s="36"/>
      <c r="AM38" s="36"/>
      <c r="AN38" s="34"/>
      <c r="AO38" s="34"/>
    </row>
    <row r="39" spans="28:41" ht="12.75">
      <c r="AB39" s="37"/>
      <c r="AG39" s="38" t="s">
        <v>113</v>
      </c>
      <c r="AH39" s="37"/>
      <c r="AI39" s="37"/>
      <c r="AJ39" s="37"/>
      <c r="AK39" s="37"/>
      <c r="AL39" s="38" t="s">
        <v>34</v>
      </c>
      <c r="AM39" s="37"/>
      <c r="AN39" s="37"/>
      <c r="AO39" s="37"/>
    </row>
    <row r="40" spans="43:45" ht="12.75">
      <c r="AQ40" s="2" t="s">
        <v>118</v>
      </c>
      <c r="AR40" s="2"/>
      <c r="AS40" s="2"/>
    </row>
  </sheetData>
  <sheetProtection/>
  <mergeCells count="30"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M34" sqref="M34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6" t="s">
        <v>35</v>
      </c>
      <c r="B1" s="116"/>
      <c r="C1" s="2"/>
    </row>
    <row r="2" spans="2:18" ht="30" customHeight="1">
      <c r="B2" s="117" t="s">
        <v>110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ht="13.5" thickBot="1">
      <c r="E3" s="2"/>
    </row>
    <row r="4" spans="1:18" ht="60.75" customHeight="1">
      <c r="A4" s="118" t="s">
        <v>52</v>
      </c>
      <c r="B4" s="120" t="s">
        <v>0</v>
      </c>
      <c r="C4" s="122" t="s">
        <v>27</v>
      </c>
      <c r="D4" s="122"/>
      <c r="E4" s="122"/>
      <c r="F4" s="122"/>
      <c r="G4" s="122"/>
      <c r="H4" s="122"/>
      <c r="I4" s="122"/>
      <c r="J4" s="122"/>
      <c r="K4" s="122" t="s">
        <v>30</v>
      </c>
      <c r="L4" s="122"/>
      <c r="M4" s="122"/>
      <c r="N4" s="122"/>
      <c r="O4" s="122"/>
      <c r="P4" s="122"/>
      <c r="Q4" s="122"/>
      <c r="R4" s="122"/>
    </row>
    <row r="5" spans="1:18" ht="12.75">
      <c r="A5" s="119"/>
      <c r="B5" s="121"/>
      <c r="C5" s="123" t="s">
        <v>28</v>
      </c>
      <c r="D5" s="123"/>
      <c r="E5" s="123"/>
      <c r="F5" s="123"/>
      <c r="G5" s="123"/>
      <c r="H5" s="123"/>
      <c r="I5" s="123"/>
      <c r="J5" s="123"/>
      <c r="K5" s="123" t="s">
        <v>28</v>
      </c>
      <c r="L5" s="123"/>
      <c r="M5" s="123"/>
      <c r="N5" s="123"/>
      <c r="O5" s="123"/>
      <c r="P5" s="123"/>
      <c r="Q5" s="123"/>
      <c r="R5" s="123"/>
    </row>
    <row r="6" spans="1:18" s="1" customFormat="1" ht="24" customHeight="1">
      <c r="A6" s="119"/>
      <c r="B6" s="121"/>
      <c r="C6" s="24" t="s">
        <v>29</v>
      </c>
      <c r="D6" s="23">
        <v>1</v>
      </c>
      <c r="E6" s="23" t="s">
        <v>53</v>
      </c>
      <c r="F6" s="23" t="s">
        <v>54</v>
      </c>
      <c r="G6" s="23" t="s">
        <v>55</v>
      </c>
      <c r="H6" s="23" t="s">
        <v>88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53</v>
      </c>
      <c r="N6" s="23" t="s">
        <v>54</v>
      </c>
      <c r="O6" s="23" t="s">
        <v>55</v>
      </c>
      <c r="P6" s="23" t="s">
        <v>88</v>
      </c>
      <c r="Q6" s="23" t="s">
        <v>11</v>
      </c>
      <c r="R6" s="23" t="s">
        <v>12</v>
      </c>
    </row>
    <row r="7" spans="1:18" ht="12.75">
      <c r="A7" s="119"/>
      <c r="B7" s="65" t="s">
        <v>56</v>
      </c>
      <c r="C7" s="7">
        <f>D7+E7+F7+G7+H7+I7+J7</f>
        <v>22</v>
      </c>
      <c r="D7" s="8">
        <f aca="true" t="shared" si="0" ref="D7:J7">SUM(D8:D31)</f>
        <v>11</v>
      </c>
      <c r="E7" s="8">
        <f t="shared" si="0"/>
        <v>0</v>
      </c>
      <c r="F7" s="8">
        <f t="shared" si="0"/>
        <v>5</v>
      </c>
      <c r="G7" s="8">
        <f t="shared" si="0"/>
        <v>0</v>
      </c>
      <c r="H7" s="8">
        <f t="shared" si="0"/>
        <v>4</v>
      </c>
      <c r="I7" s="8">
        <f t="shared" si="0"/>
        <v>2</v>
      </c>
      <c r="J7" s="8">
        <f t="shared" si="0"/>
        <v>0</v>
      </c>
      <c r="K7" s="7">
        <f>L7+M7+N7+O7+P7+Q7+R7</f>
        <v>4</v>
      </c>
      <c r="L7" s="8">
        <f aca="true" t="shared" si="1" ref="L7:R7">SUM(L8:L31)</f>
        <v>1</v>
      </c>
      <c r="M7" s="8">
        <f t="shared" si="1"/>
        <v>0</v>
      </c>
      <c r="N7" s="8">
        <f t="shared" si="1"/>
        <v>1</v>
      </c>
      <c r="O7" s="8">
        <f t="shared" si="1"/>
        <v>0</v>
      </c>
      <c r="P7" s="8">
        <f t="shared" si="1"/>
        <v>2</v>
      </c>
      <c r="Q7" s="8">
        <f t="shared" si="1"/>
        <v>0</v>
      </c>
      <c r="R7" s="8">
        <f t="shared" si="1"/>
        <v>0</v>
      </c>
    </row>
    <row r="8" spans="1:18" ht="12.75">
      <c r="A8" s="12">
        <v>1</v>
      </c>
      <c r="B8" s="52" t="s">
        <v>90</v>
      </c>
      <c r="C8" s="7">
        <f aca="true" t="shared" si="2" ref="C8:C31">D8+E8+F8+G8+H8+I8+J8</f>
        <v>3</v>
      </c>
      <c r="D8" s="3">
        <v>1</v>
      </c>
      <c r="E8" s="3">
        <v>0</v>
      </c>
      <c r="F8" s="3">
        <v>2</v>
      </c>
      <c r="G8" s="3">
        <v>0</v>
      </c>
      <c r="H8" s="3">
        <v>0</v>
      </c>
      <c r="I8" s="3">
        <v>0</v>
      </c>
      <c r="J8" s="3">
        <v>0</v>
      </c>
      <c r="K8" s="7">
        <f aca="true" t="shared" si="3" ref="K8:K31">L8+M8+N8+O8+P8+Q8+R8</f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</row>
    <row r="9" spans="1:18" ht="12.75">
      <c r="A9" s="12">
        <v>2</v>
      </c>
      <c r="B9" s="52" t="s">
        <v>91</v>
      </c>
      <c r="C9" s="7">
        <f t="shared" si="2"/>
        <v>12</v>
      </c>
      <c r="D9" s="3">
        <v>7</v>
      </c>
      <c r="E9" s="3">
        <v>0</v>
      </c>
      <c r="F9" s="3">
        <v>2</v>
      </c>
      <c r="G9" s="3">
        <v>0</v>
      </c>
      <c r="H9" s="3">
        <v>1</v>
      </c>
      <c r="I9" s="3">
        <v>2</v>
      </c>
      <c r="J9" s="3">
        <v>0</v>
      </c>
      <c r="K9" s="7">
        <f t="shared" si="3"/>
        <v>3</v>
      </c>
      <c r="L9" s="3">
        <v>1</v>
      </c>
      <c r="M9" s="3">
        <v>0</v>
      </c>
      <c r="N9" s="3">
        <v>1</v>
      </c>
      <c r="O9" s="3">
        <v>0</v>
      </c>
      <c r="P9" s="3">
        <v>1</v>
      </c>
      <c r="Q9" s="3">
        <v>0</v>
      </c>
      <c r="R9" s="3">
        <v>0</v>
      </c>
    </row>
    <row r="10" spans="1:18" ht="12.75">
      <c r="A10" s="12">
        <v>3</v>
      </c>
      <c r="B10" s="52" t="s">
        <v>92</v>
      </c>
      <c r="C10" s="7">
        <f t="shared" si="2"/>
        <v>1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7">
        <f t="shared" si="3"/>
        <v>1</v>
      </c>
      <c r="L10" s="3">
        <v>0</v>
      </c>
      <c r="M10" s="3">
        <v>0</v>
      </c>
      <c r="N10" s="3">
        <v>0</v>
      </c>
      <c r="O10" s="3">
        <v>0</v>
      </c>
      <c r="P10" s="3">
        <v>1</v>
      </c>
      <c r="Q10" s="3">
        <v>0</v>
      </c>
      <c r="R10" s="3">
        <v>0</v>
      </c>
    </row>
    <row r="11" spans="1:18" ht="12.75">
      <c r="A11" s="12">
        <v>4</v>
      </c>
      <c r="B11" s="52" t="s">
        <v>104</v>
      </c>
      <c r="C11" s="7">
        <f t="shared" si="2"/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7">
        <f t="shared" si="3"/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  <row r="12" spans="1:18" ht="12.75">
      <c r="A12" s="12">
        <v>5</v>
      </c>
      <c r="B12" s="52" t="s">
        <v>105</v>
      </c>
      <c r="C12" s="7">
        <f t="shared" si="2"/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7">
        <f t="shared" si="3"/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</row>
    <row r="13" spans="1:18" ht="12.75">
      <c r="A13" s="12">
        <v>6</v>
      </c>
      <c r="B13" s="52" t="s">
        <v>106</v>
      </c>
      <c r="C13" s="7">
        <f t="shared" si="2"/>
        <v>3</v>
      </c>
      <c r="D13" s="3">
        <v>1</v>
      </c>
      <c r="E13" s="3">
        <v>0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7">
        <f t="shared" si="3"/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  <row r="14" spans="1:18" ht="12.75">
      <c r="A14" s="12">
        <v>7</v>
      </c>
      <c r="B14" s="52" t="s">
        <v>107</v>
      </c>
      <c r="C14" s="7">
        <f t="shared" si="2"/>
        <v>2</v>
      </c>
      <c r="D14" s="3">
        <v>1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7">
        <f t="shared" si="3"/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</row>
    <row r="15" spans="1:18" ht="12.75">
      <c r="A15" s="12"/>
      <c r="B15" s="52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52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9" customHeight="1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 hidden="1">
      <c r="A32" s="50"/>
    </row>
    <row r="33" spans="1:18" ht="12.75">
      <c r="A33" s="50"/>
      <c r="R33" s="66"/>
    </row>
    <row r="34" spans="11:18" ht="16.5">
      <c r="K34" s="28" t="s">
        <v>111</v>
      </c>
      <c r="M34" s="29" t="s">
        <v>112</v>
      </c>
      <c r="N34" s="30"/>
      <c r="O34" s="31"/>
      <c r="Q34" s="31"/>
      <c r="R34" s="33"/>
    </row>
    <row r="35" spans="2:18" ht="16.5">
      <c r="B35" s="67"/>
      <c r="K35" s="35"/>
      <c r="M35" s="29"/>
      <c r="N35" s="30"/>
      <c r="O35" s="31"/>
      <c r="Q35" s="31"/>
      <c r="R35" s="36"/>
    </row>
    <row r="36" spans="2:18" ht="16.5" customHeight="1">
      <c r="B36" s="67"/>
      <c r="K36" s="35"/>
      <c r="M36" s="38" t="s">
        <v>113</v>
      </c>
      <c r="N36" s="37"/>
      <c r="O36" s="37"/>
      <c r="Q36" s="37"/>
      <c r="R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 t="s">
        <v>42</v>
      </c>
      <c r="C46" s="59"/>
      <c r="K46" s="37"/>
    </row>
    <row r="47" spans="2:3" ht="12.75">
      <c r="B47" s="2"/>
      <c r="C47" s="2"/>
    </row>
    <row r="48" spans="2:3" ht="12.75" customHeight="1">
      <c r="B48" s="59" t="s">
        <v>42</v>
      </c>
      <c r="C48" s="1"/>
    </row>
    <row r="49" spans="2:3" ht="11.25" customHeight="1">
      <c r="B49" s="1" t="s">
        <v>57</v>
      </c>
      <c r="C49" s="1"/>
    </row>
    <row r="50" spans="2:3" ht="12.75">
      <c r="B50" s="54" t="s">
        <v>58</v>
      </c>
      <c r="C50" s="54"/>
    </row>
    <row r="51" spans="2:3" ht="12.75">
      <c r="B51" s="2" t="s">
        <v>59</v>
      </c>
      <c r="C51" s="2"/>
    </row>
    <row r="52" spans="2:3" ht="36">
      <c r="B52" s="68" t="s">
        <v>60</v>
      </c>
      <c r="C52" s="57"/>
    </row>
    <row r="53" spans="2:3" ht="36">
      <c r="B53" s="68" t="s">
        <v>61</v>
      </c>
      <c r="C53" s="57"/>
    </row>
    <row r="54" spans="2:3" ht="24">
      <c r="B54" s="68" t="s">
        <v>62</v>
      </c>
      <c r="C54" s="57"/>
    </row>
    <row r="55" spans="2:3" ht="12.75">
      <c r="B55" s="68" t="s">
        <v>89</v>
      </c>
      <c r="C55" s="57"/>
    </row>
    <row r="56" spans="2:3" ht="17.25" customHeight="1">
      <c r="B56" s="2" t="s">
        <v>63</v>
      </c>
      <c r="C56" s="2"/>
    </row>
    <row r="57" spans="2:3" ht="24">
      <c r="B57" s="68" t="s">
        <v>64</v>
      </c>
      <c r="C57" s="57"/>
    </row>
    <row r="58" spans="2:3" ht="36">
      <c r="B58" s="68" t="s">
        <v>65</v>
      </c>
      <c r="C58" s="57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0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7.710937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5.851562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5.851562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6.0039062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5.851562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5.710937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36</v>
      </c>
      <c r="C1" s="2"/>
      <c r="D1" s="2"/>
    </row>
    <row r="2" spans="2:60" ht="12.75">
      <c r="B2" s="18"/>
      <c r="C2" s="18" t="s">
        <v>114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102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92" t="s">
        <v>40</v>
      </c>
      <c r="B5" s="113" t="s">
        <v>37</v>
      </c>
      <c r="C5" s="100" t="s">
        <v>50</v>
      </c>
      <c r="D5" s="84" t="s">
        <v>1</v>
      </c>
      <c r="E5" s="85"/>
      <c r="F5" s="85"/>
      <c r="G5" s="85"/>
      <c r="H5" s="85"/>
      <c r="I5" s="85"/>
      <c r="J5" s="133"/>
      <c r="K5" s="86"/>
      <c r="L5" s="84" t="s">
        <v>2</v>
      </c>
      <c r="M5" s="85"/>
      <c r="N5" s="85"/>
      <c r="O5" s="85"/>
      <c r="P5" s="85"/>
      <c r="Q5" s="85"/>
      <c r="R5" s="85"/>
      <c r="S5" s="86"/>
      <c r="T5" s="106" t="s">
        <v>3</v>
      </c>
      <c r="U5" s="107"/>
      <c r="V5" s="107"/>
      <c r="W5" s="107"/>
      <c r="X5" s="107"/>
      <c r="Y5" s="107"/>
      <c r="Z5" s="107"/>
      <c r="AA5" s="108"/>
      <c r="AB5" s="106" t="s">
        <v>5</v>
      </c>
      <c r="AC5" s="107"/>
      <c r="AD5" s="107"/>
      <c r="AE5" s="107"/>
      <c r="AF5" s="107"/>
      <c r="AG5" s="107"/>
      <c r="AH5" s="107"/>
      <c r="AI5" s="108"/>
      <c r="AJ5" s="84" t="s">
        <v>10</v>
      </c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6"/>
      <c r="AZ5" s="76" t="s">
        <v>8</v>
      </c>
      <c r="BA5" s="77"/>
      <c r="BB5" s="77"/>
      <c r="BC5" s="77"/>
      <c r="BD5" s="77"/>
      <c r="BE5" s="77"/>
      <c r="BF5" s="77"/>
      <c r="BG5" s="78"/>
      <c r="BH5" s="135" t="s">
        <v>9</v>
      </c>
      <c r="BI5" s="122"/>
      <c r="BJ5" s="122"/>
      <c r="BK5" s="122"/>
      <c r="BL5" s="122"/>
      <c r="BM5" s="122"/>
      <c r="BN5" s="122"/>
      <c r="BO5" s="136"/>
    </row>
    <row r="6" spans="1:67" ht="28.5" customHeight="1" thickBot="1">
      <c r="A6" s="93"/>
      <c r="B6" s="124"/>
      <c r="C6" s="101"/>
      <c r="D6" s="87"/>
      <c r="E6" s="88"/>
      <c r="F6" s="88"/>
      <c r="G6" s="88"/>
      <c r="H6" s="88"/>
      <c r="I6" s="88"/>
      <c r="J6" s="134"/>
      <c r="K6" s="89"/>
      <c r="L6" s="87"/>
      <c r="M6" s="88"/>
      <c r="N6" s="88"/>
      <c r="O6" s="88"/>
      <c r="P6" s="88"/>
      <c r="Q6" s="88"/>
      <c r="R6" s="88"/>
      <c r="S6" s="89"/>
      <c r="T6" s="109"/>
      <c r="U6" s="110"/>
      <c r="V6" s="110"/>
      <c r="W6" s="110"/>
      <c r="X6" s="110"/>
      <c r="Y6" s="110"/>
      <c r="Z6" s="110"/>
      <c r="AA6" s="111"/>
      <c r="AB6" s="140"/>
      <c r="AC6" s="141"/>
      <c r="AD6" s="141"/>
      <c r="AE6" s="141"/>
      <c r="AF6" s="141"/>
      <c r="AG6" s="141"/>
      <c r="AH6" s="141"/>
      <c r="AI6" s="142"/>
      <c r="AJ6" s="87" t="s">
        <v>6</v>
      </c>
      <c r="AK6" s="88"/>
      <c r="AL6" s="88"/>
      <c r="AM6" s="88"/>
      <c r="AN6" s="88"/>
      <c r="AO6" s="88"/>
      <c r="AP6" s="88"/>
      <c r="AQ6" s="88"/>
      <c r="AR6" s="88" t="s">
        <v>7</v>
      </c>
      <c r="AS6" s="88"/>
      <c r="AT6" s="88"/>
      <c r="AU6" s="88"/>
      <c r="AV6" s="88"/>
      <c r="AW6" s="88"/>
      <c r="AX6" s="88"/>
      <c r="AY6" s="89"/>
      <c r="AZ6" s="87" t="s">
        <v>49</v>
      </c>
      <c r="BA6" s="88"/>
      <c r="BB6" s="88"/>
      <c r="BC6" s="88"/>
      <c r="BD6" s="88"/>
      <c r="BE6" s="88"/>
      <c r="BF6" s="88"/>
      <c r="BG6" s="89"/>
      <c r="BH6" s="137"/>
      <c r="BI6" s="138"/>
      <c r="BJ6" s="138"/>
      <c r="BK6" s="138"/>
      <c r="BL6" s="138"/>
      <c r="BM6" s="138"/>
      <c r="BN6" s="138"/>
      <c r="BO6" s="139"/>
    </row>
    <row r="7" spans="1:67" ht="12.75" customHeight="1">
      <c r="A7" s="93"/>
      <c r="B7" s="124"/>
      <c r="C7" s="101"/>
      <c r="D7" s="75" t="s">
        <v>4</v>
      </c>
      <c r="E7" s="79" t="s">
        <v>39</v>
      </c>
      <c r="F7" s="79"/>
      <c r="G7" s="79"/>
      <c r="H7" s="79"/>
      <c r="I7" s="79"/>
      <c r="J7" s="128"/>
      <c r="K7" s="80"/>
      <c r="L7" s="75" t="s">
        <v>4</v>
      </c>
      <c r="M7" s="79" t="s">
        <v>39</v>
      </c>
      <c r="N7" s="79"/>
      <c r="O7" s="79"/>
      <c r="P7" s="79"/>
      <c r="Q7" s="79"/>
      <c r="R7" s="128"/>
      <c r="S7" s="80"/>
      <c r="T7" s="75" t="s">
        <v>4</v>
      </c>
      <c r="U7" s="79" t="s">
        <v>39</v>
      </c>
      <c r="V7" s="79"/>
      <c r="W7" s="79"/>
      <c r="X7" s="79"/>
      <c r="Y7" s="79"/>
      <c r="Z7" s="128"/>
      <c r="AA7" s="80"/>
      <c r="AB7" s="127" t="s">
        <v>4</v>
      </c>
      <c r="AC7" s="79" t="s">
        <v>39</v>
      </c>
      <c r="AD7" s="79"/>
      <c r="AE7" s="79"/>
      <c r="AF7" s="79"/>
      <c r="AG7" s="79"/>
      <c r="AH7" s="128"/>
      <c r="AI7" s="80"/>
      <c r="AJ7" s="75" t="s">
        <v>4</v>
      </c>
      <c r="AK7" s="79" t="s">
        <v>39</v>
      </c>
      <c r="AL7" s="79"/>
      <c r="AM7" s="79"/>
      <c r="AN7" s="79"/>
      <c r="AO7" s="79"/>
      <c r="AP7" s="128"/>
      <c r="AQ7" s="80"/>
      <c r="AR7" s="131" t="s">
        <v>4</v>
      </c>
      <c r="AS7" s="79" t="s">
        <v>39</v>
      </c>
      <c r="AT7" s="79"/>
      <c r="AU7" s="79"/>
      <c r="AV7" s="79"/>
      <c r="AW7" s="79"/>
      <c r="AX7" s="128"/>
      <c r="AY7" s="80"/>
      <c r="AZ7" s="75" t="s">
        <v>4</v>
      </c>
      <c r="BA7" s="129" t="s">
        <v>39</v>
      </c>
      <c r="BB7" s="129"/>
      <c r="BC7" s="129"/>
      <c r="BD7" s="129"/>
      <c r="BE7" s="129"/>
      <c r="BF7" s="132"/>
      <c r="BG7" s="130"/>
      <c r="BH7" s="126" t="s">
        <v>4</v>
      </c>
      <c r="BI7" s="129" t="s">
        <v>39</v>
      </c>
      <c r="BJ7" s="129"/>
      <c r="BK7" s="129"/>
      <c r="BL7" s="129"/>
      <c r="BM7" s="129"/>
      <c r="BN7" s="129"/>
      <c r="BO7" s="130"/>
    </row>
    <row r="8" spans="1:67" ht="48" customHeight="1">
      <c r="A8" s="125"/>
      <c r="B8" s="115"/>
      <c r="C8" s="102"/>
      <c r="D8" s="75"/>
      <c r="E8" s="39" t="s">
        <v>82</v>
      </c>
      <c r="F8" s="62" t="s">
        <v>85</v>
      </c>
      <c r="G8" s="62" t="s">
        <v>83</v>
      </c>
      <c r="H8" s="39" t="s">
        <v>84</v>
      </c>
      <c r="I8" s="62" t="s">
        <v>86</v>
      </c>
      <c r="J8" s="41" t="s">
        <v>70</v>
      </c>
      <c r="K8" s="40" t="s">
        <v>71</v>
      </c>
      <c r="L8" s="75"/>
      <c r="M8" s="39" t="s">
        <v>82</v>
      </c>
      <c r="N8" s="62" t="s">
        <v>85</v>
      </c>
      <c r="O8" s="62" t="s">
        <v>83</v>
      </c>
      <c r="P8" s="39" t="s">
        <v>84</v>
      </c>
      <c r="Q8" s="62" t="s">
        <v>86</v>
      </c>
      <c r="R8" s="41" t="s">
        <v>70</v>
      </c>
      <c r="S8" s="40" t="s">
        <v>71</v>
      </c>
      <c r="T8" s="75"/>
      <c r="U8" s="39" t="s">
        <v>82</v>
      </c>
      <c r="V8" s="62" t="s">
        <v>85</v>
      </c>
      <c r="W8" s="62" t="s">
        <v>83</v>
      </c>
      <c r="X8" s="39" t="s">
        <v>84</v>
      </c>
      <c r="Y8" s="62" t="s">
        <v>86</v>
      </c>
      <c r="Z8" s="41" t="s">
        <v>70</v>
      </c>
      <c r="AA8" s="40" t="s">
        <v>71</v>
      </c>
      <c r="AB8" s="75"/>
      <c r="AC8" s="39" t="s">
        <v>82</v>
      </c>
      <c r="AD8" s="62" t="s">
        <v>85</v>
      </c>
      <c r="AE8" s="62" t="s">
        <v>83</v>
      </c>
      <c r="AF8" s="39" t="s">
        <v>84</v>
      </c>
      <c r="AG8" s="62" t="s">
        <v>86</v>
      </c>
      <c r="AH8" s="41" t="s">
        <v>70</v>
      </c>
      <c r="AI8" s="40" t="s">
        <v>71</v>
      </c>
      <c r="AJ8" s="75"/>
      <c r="AK8" s="39" t="s">
        <v>82</v>
      </c>
      <c r="AL8" s="62" t="s">
        <v>85</v>
      </c>
      <c r="AM8" s="62" t="s">
        <v>83</v>
      </c>
      <c r="AN8" s="39" t="s">
        <v>84</v>
      </c>
      <c r="AO8" s="62" t="s">
        <v>86</v>
      </c>
      <c r="AP8" s="41" t="s">
        <v>70</v>
      </c>
      <c r="AQ8" s="40" t="s">
        <v>71</v>
      </c>
      <c r="AR8" s="131"/>
      <c r="AS8" s="39" t="s">
        <v>82</v>
      </c>
      <c r="AT8" s="62" t="s">
        <v>85</v>
      </c>
      <c r="AU8" s="62" t="s">
        <v>83</v>
      </c>
      <c r="AV8" s="39" t="s">
        <v>84</v>
      </c>
      <c r="AW8" s="62" t="s">
        <v>86</v>
      </c>
      <c r="AX8" s="41" t="s">
        <v>70</v>
      </c>
      <c r="AY8" s="40" t="s">
        <v>71</v>
      </c>
      <c r="AZ8" s="75"/>
      <c r="BA8" s="39" t="s">
        <v>82</v>
      </c>
      <c r="BB8" s="62" t="s">
        <v>85</v>
      </c>
      <c r="BC8" s="62" t="s">
        <v>83</v>
      </c>
      <c r="BD8" s="39" t="s">
        <v>84</v>
      </c>
      <c r="BE8" s="62" t="s">
        <v>86</v>
      </c>
      <c r="BF8" s="41" t="s">
        <v>70</v>
      </c>
      <c r="BG8" s="40" t="s">
        <v>71</v>
      </c>
      <c r="BH8" s="126"/>
      <c r="BI8" s="39" t="s">
        <v>82</v>
      </c>
      <c r="BJ8" s="62" t="s">
        <v>85</v>
      </c>
      <c r="BK8" s="62" t="s">
        <v>83</v>
      </c>
      <c r="BL8" s="39" t="s">
        <v>84</v>
      </c>
      <c r="BM8" s="62" t="s">
        <v>86</v>
      </c>
      <c r="BN8" s="70" t="s">
        <v>70</v>
      </c>
      <c r="BO8" s="40" t="s">
        <v>71</v>
      </c>
    </row>
    <row r="9" spans="1:67" ht="12.75">
      <c r="A9" s="12"/>
      <c r="B9" s="46" t="s">
        <v>38</v>
      </c>
      <c r="C9" s="61"/>
      <c r="D9" s="17">
        <f>E9+F9+G9+H9+I9+J9+K9</f>
        <v>145</v>
      </c>
      <c r="E9" s="7">
        <f aca="true" t="shared" si="0" ref="E9:K9">SUM(E10:E33)</f>
        <v>113</v>
      </c>
      <c r="F9" s="7">
        <f t="shared" si="0"/>
        <v>16</v>
      </c>
      <c r="G9" s="7">
        <f t="shared" si="0"/>
        <v>2</v>
      </c>
      <c r="H9" s="7">
        <f t="shared" si="0"/>
        <v>1</v>
      </c>
      <c r="I9" s="7">
        <f t="shared" si="0"/>
        <v>0</v>
      </c>
      <c r="J9" s="7">
        <f t="shared" si="0"/>
        <v>9</v>
      </c>
      <c r="K9" s="20">
        <f t="shared" si="0"/>
        <v>4</v>
      </c>
      <c r="L9" s="17">
        <v>1231</v>
      </c>
      <c r="M9" s="7">
        <f aca="true" t="shared" si="1" ref="M9:S9">SUM(M10:M33)</f>
        <v>186</v>
      </c>
      <c r="N9" s="7">
        <f t="shared" si="1"/>
        <v>16</v>
      </c>
      <c r="O9" s="7">
        <f>SUM(O10:O33)</f>
        <v>2</v>
      </c>
      <c r="P9" s="7">
        <f t="shared" si="1"/>
        <v>26</v>
      </c>
      <c r="Q9" s="7">
        <f t="shared" si="1"/>
        <v>969</v>
      </c>
      <c r="R9" s="7">
        <f t="shared" si="1"/>
        <v>5</v>
      </c>
      <c r="S9" s="20">
        <f t="shared" si="1"/>
        <v>27</v>
      </c>
      <c r="T9" s="17">
        <f>U9+V9+W9+X9+Y9+Z9+AA9</f>
        <v>1376</v>
      </c>
      <c r="U9" s="7">
        <f aca="true" t="shared" si="2" ref="U9:AA9">SUM(U10:U33)</f>
        <v>299</v>
      </c>
      <c r="V9" s="7">
        <f t="shared" si="2"/>
        <v>32</v>
      </c>
      <c r="W9" s="7">
        <f t="shared" si="2"/>
        <v>4</v>
      </c>
      <c r="X9" s="7">
        <f t="shared" si="2"/>
        <v>27</v>
      </c>
      <c r="Y9" s="7">
        <f t="shared" si="2"/>
        <v>969</v>
      </c>
      <c r="Z9" s="7">
        <f t="shared" si="2"/>
        <v>14</v>
      </c>
      <c r="AA9" s="20">
        <f t="shared" si="2"/>
        <v>31</v>
      </c>
      <c r="AB9" s="17">
        <f>AC9+AD9+AE9+AF9+AG9+AH9+AI9</f>
        <v>1227</v>
      </c>
      <c r="AC9" s="7">
        <f aca="true" t="shared" si="3" ref="AC9:AI9">SUM(AC10:AC33)</f>
        <v>174</v>
      </c>
      <c r="AD9" s="7">
        <f t="shared" si="3"/>
        <v>23</v>
      </c>
      <c r="AE9" s="7">
        <f t="shared" si="3"/>
        <v>4</v>
      </c>
      <c r="AF9" s="7">
        <f t="shared" si="3"/>
        <v>26</v>
      </c>
      <c r="AG9" s="7">
        <f t="shared" si="3"/>
        <v>964</v>
      </c>
      <c r="AH9" s="7">
        <f t="shared" si="3"/>
        <v>10</v>
      </c>
      <c r="AI9" s="20">
        <f t="shared" si="3"/>
        <v>26</v>
      </c>
      <c r="AJ9" s="17">
        <f>AK9+AL9+AM9+AN9+AO9+AP9+AQ9</f>
        <v>1146</v>
      </c>
      <c r="AK9" s="7">
        <f aca="true" t="shared" si="4" ref="AK9:AQ9">SUM(AK10:AK33)</f>
        <v>134</v>
      </c>
      <c r="AL9" s="7">
        <f t="shared" si="4"/>
        <v>19</v>
      </c>
      <c r="AM9" s="7">
        <f t="shared" si="4"/>
        <v>4</v>
      </c>
      <c r="AN9" s="7">
        <f t="shared" si="4"/>
        <v>19</v>
      </c>
      <c r="AO9" s="7">
        <f t="shared" si="4"/>
        <v>944</v>
      </c>
      <c r="AP9" s="7">
        <f t="shared" si="4"/>
        <v>7</v>
      </c>
      <c r="AQ9" s="7">
        <f t="shared" si="4"/>
        <v>19</v>
      </c>
      <c r="AR9" s="7">
        <f>AS9+AT9+AU9+AV9+AW9+AX9+AY9</f>
        <v>81</v>
      </c>
      <c r="AS9" s="7">
        <f aca="true" t="shared" si="5" ref="AS9:AY9">SUM(AS10:AS33)</f>
        <v>40</v>
      </c>
      <c r="AT9" s="7">
        <f t="shared" si="5"/>
        <v>4</v>
      </c>
      <c r="AU9" s="7">
        <f>SUM(AU10:AU33)</f>
        <v>0</v>
      </c>
      <c r="AV9" s="7">
        <f t="shared" si="5"/>
        <v>7</v>
      </c>
      <c r="AW9" s="7">
        <f t="shared" si="5"/>
        <v>20</v>
      </c>
      <c r="AX9" s="7">
        <f t="shared" si="5"/>
        <v>3</v>
      </c>
      <c r="AY9" s="20">
        <f t="shared" si="5"/>
        <v>7</v>
      </c>
      <c r="AZ9" s="17">
        <f>BA9+BB9+BC9+BD9+BE9+BF9+BG9</f>
        <v>1139</v>
      </c>
      <c r="BA9" s="7">
        <f aca="true" t="shared" si="6" ref="BA9:BG9">SUM(BA10:BA33)</f>
        <v>105</v>
      </c>
      <c r="BB9" s="7">
        <f t="shared" si="6"/>
        <v>14</v>
      </c>
      <c r="BC9" s="7">
        <f>SUM(BC10:BC33)</f>
        <v>2</v>
      </c>
      <c r="BD9" s="7">
        <f t="shared" si="6"/>
        <v>26</v>
      </c>
      <c r="BE9" s="7">
        <f t="shared" si="6"/>
        <v>964</v>
      </c>
      <c r="BF9" s="7">
        <f t="shared" si="6"/>
        <v>5</v>
      </c>
      <c r="BG9" s="20">
        <f t="shared" si="6"/>
        <v>23</v>
      </c>
      <c r="BH9" s="17">
        <f>BI9+BJ9+BK9+BL9+BM9+BN9+BO9</f>
        <v>149</v>
      </c>
      <c r="BI9" s="7">
        <f aca="true" t="shared" si="7" ref="BI9:BO9">SUM(BI10:BI33)</f>
        <v>125</v>
      </c>
      <c r="BJ9" s="7">
        <f t="shared" si="7"/>
        <v>9</v>
      </c>
      <c r="BK9" s="7">
        <f t="shared" si="7"/>
        <v>0</v>
      </c>
      <c r="BL9" s="7">
        <f t="shared" si="7"/>
        <v>1</v>
      </c>
      <c r="BM9" s="7">
        <f t="shared" si="7"/>
        <v>5</v>
      </c>
      <c r="BN9" s="7">
        <f t="shared" si="7"/>
        <v>4</v>
      </c>
      <c r="BO9" s="20">
        <f t="shared" si="7"/>
        <v>5</v>
      </c>
    </row>
    <row r="10" spans="1:67" ht="12.75">
      <c r="A10" s="12">
        <v>1</v>
      </c>
      <c r="B10" s="47" t="s">
        <v>90</v>
      </c>
      <c r="C10" s="52" t="s">
        <v>121</v>
      </c>
      <c r="D10" s="17">
        <f aca="true" t="shared" si="8" ref="D10:D33">E10+F10+G10+H10+I10+J10+K10</f>
        <v>7</v>
      </c>
      <c r="E10" s="16">
        <v>5</v>
      </c>
      <c r="F10" s="3">
        <v>1</v>
      </c>
      <c r="G10" s="3">
        <v>0</v>
      </c>
      <c r="H10" s="3">
        <v>1</v>
      </c>
      <c r="I10" s="3">
        <v>0</v>
      </c>
      <c r="J10" s="42">
        <v>0</v>
      </c>
      <c r="K10" s="4">
        <v>0</v>
      </c>
      <c r="L10" s="17">
        <f aca="true" t="shared" si="9" ref="L10:L33">M10+N10+O10+P10+Q10+R10+S10</f>
        <v>588</v>
      </c>
      <c r="M10" s="3">
        <v>11</v>
      </c>
      <c r="N10" s="3">
        <v>2</v>
      </c>
      <c r="O10" s="3">
        <v>0</v>
      </c>
      <c r="P10" s="3">
        <v>10</v>
      </c>
      <c r="Q10" s="3">
        <v>560</v>
      </c>
      <c r="R10" s="3">
        <v>0</v>
      </c>
      <c r="S10" s="4">
        <v>5</v>
      </c>
      <c r="T10" s="17">
        <f aca="true" t="shared" si="10" ref="T10:T33">U10+V10+W10+X10+Y10+Z10+AA10</f>
        <v>595</v>
      </c>
      <c r="U10" s="8">
        <f aca="true" t="shared" si="11" ref="U10:U33">E10+M10</f>
        <v>16</v>
      </c>
      <c r="V10" s="8">
        <f aca="true" t="shared" si="12" ref="V10:W33">F10+N10</f>
        <v>3</v>
      </c>
      <c r="W10" s="8">
        <f t="shared" si="12"/>
        <v>0</v>
      </c>
      <c r="X10" s="8">
        <f aca="true" t="shared" si="13" ref="X10:X33">H10+P10</f>
        <v>11</v>
      </c>
      <c r="Y10" s="8">
        <f aca="true" t="shared" si="14" ref="Y10:Y33">I10+Q10</f>
        <v>560</v>
      </c>
      <c r="Z10" s="8">
        <f aca="true" t="shared" si="15" ref="Z10:Z33">J10+R10</f>
        <v>0</v>
      </c>
      <c r="AA10" s="9">
        <f aca="true" t="shared" si="16" ref="AA10:AA33">K10+S10</f>
        <v>5</v>
      </c>
      <c r="AB10" s="17">
        <f aca="true" t="shared" si="17" ref="AB10:AB33">AC10+AD10+AE10+AF10+AG10+AH10+AI10</f>
        <v>585</v>
      </c>
      <c r="AC10" s="8">
        <f aca="true" t="shared" si="18" ref="AC10:AE33">AK10+AS10</f>
        <v>10</v>
      </c>
      <c r="AD10" s="8">
        <f aca="true" t="shared" si="19" ref="AD10:AD33">AL10+AT10</f>
        <v>1</v>
      </c>
      <c r="AE10" s="7">
        <f t="shared" si="18"/>
        <v>0</v>
      </c>
      <c r="AF10" s="8">
        <f aca="true" t="shared" si="20" ref="AF10:AF33">AN10+AV10</f>
        <v>11</v>
      </c>
      <c r="AG10" s="8">
        <f aca="true" t="shared" si="21" ref="AG10:AG33">AO10+AW10</f>
        <v>559</v>
      </c>
      <c r="AH10" s="8">
        <f aca="true" t="shared" si="22" ref="AH10:AH33">AP10+AX10</f>
        <v>0</v>
      </c>
      <c r="AI10" s="9">
        <f aca="true" t="shared" si="23" ref="AI10:AI33">AQ10+AY10</f>
        <v>4</v>
      </c>
      <c r="AJ10" s="17">
        <f aca="true" t="shared" si="24" ref="AJ10:AJ33">AK10+AL10+AM10+AN10+AO10+AP10+AQ10</f>
        <v>563</v>
      </c>
      <c r="AK10" s="3">
        <v>8</v>
      </c>
      <c r="AL10" s="3">
        <v>1</v>
      </c>
      <c r="AM10" s="3">
        <v>0</v>
      </c>
      <c r="AN10" s="3">
        <v>8</v>
      </c>
      <c r="AO10" s="3">
        <v>544</v>
      </c>
      <c r="AP10" s="3">
        <v>0</v>
      </c>
      <c r="AQ10" s="3">
        <v>2</v>
      </c>
      <c r="AR10" s="7">
        <f aca="true" t="shared" si="25" ref="AR10:AR33">AS10+AT10+AU10+AV10+AW10+AX10+AY10</f>
        <v>22</v>
      </c>
      <c r="AS10" s="3">
        <v>2</v>
      </c>
      <c r="AT10" s="3">
        <v>0</v>
      </c>
      <c r="AU10" s="3">
        <v>0</v>
      </c>
      <c r="AV10" s="3">
        <v>3</v>
      </c>
      <c r="AW10" s="3">
        <v>15</v>
      </c>
      <c r="AX10" s="3">
        <v>0</v>
      </c>
      <c r="AY10" s="4">
        <v>2</v>
      </c>
      <c r="AZ10" s="17">
        <f aca="true" t="shared" si="26" ref="AZ10:AZ33">BA10+BB10+BC10+BD10+BE10+BF10+BG10</f>
        <v>580</v>
      </c>
      <c r="BA10" s="3">
        <v>6</v>
      </c>
      <c r="BB10" s="3">
        <v>1</v>
      </c>
      <c r="BC10" s="3">
        <v>0</v>
      </c>
      <c r="BD10" s="3">
        <v>11</v>
      </c>
      <c r="BE10" s="3">
        <v>559</v>
      </c>
      <c r="BF10" s="3">
        <v>0</v>
      </c>
      <c r="BG10" s="4">
        <v>3</v>
      </c>
      <c r="BH10" s="17">
        <f aca="true" t="shared" si="27" ref="BH10:BH33">BI10+BJ10+BK10+BL10+BM10+BN10+BO10</f>
        <v>10</v>
      </c>
      <c r="BI10" s="8">
        <f aca="true" t="shared" si="28" ref="BI10:BK33">U10-AC10</f>
        <v>6</v>
      </c>
      <c r="BJ10" s="8">
        <f aca="true" t="shared" si="29" ref="BJ10:BJ33">V10-AD10</f>
        <v>2</v>
      </c>
      <c r="BK10" s="7">
        <f t="shared" si="28"/>
        <v>0</v>
      </c>
      <c r="BL10" s="8">
        <f aca="true" t="shared" si="30" ref="BL10:BL33">X10-AF10</f>
        <v>0</v>
      </c>
      <c r="BM10" s="8">
        <f aca="true" t="shared" si="31" ref="BM10:BM33">Y10-AG10</f>
        <v>1</v>
      </c>
      <c r="BN10" s="8">
        <f aca="true" t="shared" si="32" ref="BN10:BN33">Z10-AH10</f>
        <v>0</v>
      </c>
      <c r="BO10" s="9">
        <f aca="true" t="shared" si="33" ref="BO10:BO33">AA10-AI10</f>
        <v>1</v>
      </c>
    </row>
    <row r="11" spans="1:67" ht="12.75">
      <c r="A11" s="12">
        <v>2</v>
      </c>
      <c r="B11" s="47" t="s">
        <v>91</v>
      </c>
      <c r="C11" s="52" t="s">
        <v>124</v>
      </c>
      <c r="D11" s="17">
        <f t="shared" si="8"/>
        <v>93</v>
      </c>
      <c r="E11" s="16">
        <v>72</v>
      </c>
      <c r="F11" s="3">
        <v>13</v>
      </c>
      <c r="G11" s="3">
        <v>0</v>
      </c>
      <c r="H11" s="3">
        <v>0</v>
      </c>
      <c r="I11" s="3">
        <v>0</v>
      </c>
      <c r="J11" s="42">
        <v>4</v>
      </c>
      <c r="K11" s="4">
        <v>4</v>
      </c>
      <c r="L11" s="17">
        <f t="shared" si="9"/>
        <v>525</v>
      </c>
      <c r="M11" s="3">
        <v>145</v>
      </c>
      <c r="N11" s="3">
        <v>11</v>
      </c>
      <c r="O11" s="3">
        <v>2</v>
      </c>
      <c r="P11" s="3">
        <v>11</v>
      </c>
      <c r="Q11" s="3">
        <v>332</v>
      </c>
      <c r="R11" s="3">
        <v>4</v>
      </c>
      <c r="S11" s="4">
        <v>20</v>
      </c>
      <c r="T11" s="17">
        <f t="shared" si="10"/>
        <v>618</v>
      </c>
      <c r="U11" s="8">
        <f t="shared" si="11"/>
        <v>217</v>
      </c>
      <c r="V11" s="8">
        <f t="shared" si="12"/>
        <v>24</v>
      </c>
      <c r="W11" s="8">
        <f t="shared" si="12"/>
        <v>2</v>
      </c>
      <c r="X11" s="8">
        <f t="shared" si="13"/>
        <v>11</v>
      </c>
      <c r="Y11" s="8">
        <f t="shared" si="14"/>
        <v>332</v>
      </c>
      <c r="Z11" s="8">
        <f t="shared" si="15"/>
        <v>8</v>
      </c>
      <c r="AA11" s="9">
        <f t="shared" si="16"/>
        <v>24</v>
      </c>
      <c r="AB11" s="17">
        <f t="shared" si="17"/>
        <v>514</v>
      </c>
      <c r="AC11" s="8">
        <f t="shared" si="18"/>
        <v>125</v>
      </c>
      <c r="AD11" s="8">
        <f t="shared" si="19"/>
        <v>19</v>
      </c>
      <c r="AE11" s="7">
        <f t="shared" si="18"/>
        <v>2</v>
      </c>
      <c r="AF11" s="8">
        <f t="shared" si="20"/>
        <v>11</v>
      </c>
      <c r="AG11" s="8">
        <f t="shared" si="21"/>
        <v>330</v>
      </c>
      <c r="AH11" s="8">
        <f t="shared" si="22"/>
        <v>6</v>
      </c>
      <c r="AI11" s="9">
        <f t="shared" si="23"/>
        <v>21</v>
      </c>
      <c r="AJ11" s="17">
        <f t="shared" si="24"/>
        <v>467</v>
      </c>
      <c r="AK11" s="3">
        <v>95</v>
      </c>
      <c r="AL11" s="3">
        <v>15</v>
      </c>
      <c r="AM11" s="3">
        <v>2</v>
      </c>
      <c r="AN11" s="3">
        <v>9</v>
      </c>
      <c r="AO11" s="3">
        <v>325</v>
      </c>
      <c r="AP11" s="3">
        <v>4</v>
      </c>
      <c r="AQ11" s="3">
        <v>17</v>
      </c>
      <c r="AR11" s="7">
        <f t="shared" si="25"/>
        <v>47</v>
      </c>
      <c r="AS11" s="3">
        <v>30</v>
      </c>
      <c r="AT11" s="3">
        <v>4</v>
      </c>
      <c r="AU11" s="3">
        <v>0</v>
      </c>
      <c r="AV11" s="3">
        <v>2</v>
      </c>
      <c r="AW11" s="3">
        <v>5</v>
      </c>
      <c r="AX11" s="3">
        <v>2</v>
      </c>
      <c r="AY11" s="4">
        <v>4</v>
      </c>
      <c r="AZ11" s="17">
        <f t="shared" si="26"/>
        <v>455</v>
      </c>
      <c r="BA11" s="3">
        <v>78</v>
      </c>
      <c r="BB11" s="3">
        <v>13</v>
      </c>
      <c r="BC11" s="3">
        <v>2</v>
      </c>
      <c r="BD11" s="3">
        <v>11</v>
      </c>
      <c r="BE11" s="3">
        <v>330</v>
      </c>
      <c r="BF11" s="3">
        <v>2</v>
      </c>
      <c r="BG11" s="4">
        <v>19</v>
      </c>
      <c r="BH11" s="17">
        <f t="shared" si="27"/>
        <v>104</v>
      </c>
      <c r="BI11" s="8">
        <f t="shared" si="28"/>
        <v>92</v>
      </c>
      <c r="BJ11" s="8">
        <f t="shared" si="29"/>
        <v>5</v>
      </c>
      <c r="BK11" s="7">
        <f t="shared" si="28"/>
        <v>0</v>
      </c>
      <c r="BL11" s="8">
        <f t="shared" si="30"/>
        <v>0</v>
      </c>
      <c r="BM11" s="8">
        <f t="shared" si="31"/>
        <v>2</v>
      </c>
      <c r="BN11" s="8">
        <f t="shared" si="32"/>
        <v>2</v>
      </c>
      <c r="BO11" s="9">
        <f t="shared" si="33"/>
        <v>3</v>
      </c>
    </row>
    <row r="12" spans="1:67" ht="12.75">
      <c r="A12" s="12">
        <v>3</v>
      </c>
      <c r="B12" s="47" t="s">
        <v>92</v>
      </c>
      <c r="C12" s="52" t="s">
        <v>125</v>
      </c>
      <c r="D12" s="17">
        <f t="shared" si="8"/>
        <v>22</v>
      </c>
      <c r="E12" s="16">
        <v>17</v>
      </c>
      <c r="F12" s="3">
        <v>2</v>
      </c>
      <c r="G12" s="3">
        <v>2</v>
      </c>
      <c r="H12" s="3">
        <v>0</v>
      </c>
      <c r="I12" s="3">
        <v>0</v>
      </c>
      <c r="J12" s="42">
        <v>1</v>
      </c>
      <c r="K12" s="4">
        <v>0</v>
      </c>
      <c r="L12" s="17">
        <f t="shared" si="9"/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4">
        <v>0</v>
      </c>
      <c r="T12" s="17">
        <f t="shared" si="10"/>
        <v>22</v>
      </c>
      <c r="U12" s="8">
        <f t="shared" si="11"/>
        <v>17</v>
      </c>
      <c r="V12" s="8">
        <f t="shared" si="12"/>
        <v>2</v>
      </c>
      <c r="W12" s="8">
        <f t="shared" si="12"/>
        <v>2</v>
      </c>
      <c r="X12" s="8">
        <f t="shared" si="13"/>
        <v>0</v>
      </c>
      <c r="Y12" s="8">
        <f t="shared" si="14"/>
        <v>0</v>
      </c>
      <c r="Z12" s="8">
        <f t="shared" si="15"/>
        <v>1</v>
      </c>
      <c r="AA12" s="9">
        <f t="shared" si="16"/>
        <v>0</v>
      </c>
      <c r="AB12" s="17">
        <f t="shared" si="17"/>
        <v>20</v>
      </c>
      <c r="AC12" s="8">
        <f t="shared" si="18"/>
        <v>15</v>
      </c>
      <c r="AD12" s="8">
        <f t="shared" si="19"/>
        <v>2</v>
      </c>
      <c r="AE12" s="7">
        <f t="shared" si="18"/>
        <v>2</v>
      </c>
      <c r="AF12" s="8">
        <f t="shared" si="20"/>
        <v>0</v>
      </c>
      <c r="AG12" s="8">
        <f t="shared" si="21"/>
        <v>0</v>
      </c>
      <c r="AH12" s="8">
        <f t="shared" si="22"/>
        <v>1</v>
      </c>
      <c r="AI12" s="9">
        <f t="shared" si="23"/>
        <v>0</v>
      </c>
      <c r="AJ12" s="17">
        <f t="shared" si="24"/>
        <v>14</v>
      </c>
      <c r="AK12" s="3">
        <v>10</v>
      </c>
      <c r="AL12" s="3">
        <v>2</v>
      </c>
      <c r="AM12" s="3">
        <v>2</v>
      </c>
      <c r="AN12" s="3">
        <v>0</v>
      </c>
      <c r="AO12" s="3">
        <v>0</v>
      </c>
      <c r="AP12" s="3">
        <v>0</v>
      </c>
      <c r="AQ12" s="3">
        <v>0</v>
      </c>
      <c r="AR12" s="7">
        <f t="shared" si="25"/>
        <v>6</v>
      </c>
      <c r="AS12" s="3">
        <v>5</v>
      </c>
      <c r="AT12" s="3">
        <v>0</v>
      </c>
      <c r="AU12" s="3">
        <v>0</v>
      </c>
      <c r="AV12" s="3">
        <v>0</v>
      </c>
      <c r="AW12" s="3">
        <v>0</v>
      </c>
      <c r="AX12" s="3">
        <v>1</v>
      </c>
      <c r="AY12" s="4">
        <v>0</v>
      </c>
      <c r="AZ12" s="17">
        <f t="shared" si="26"/>
        <v>10</v>
      </c>
      <c r="BA12" s="3">
        <v>9</v>
      </c>
      <c r="BB12" s="3">
        <v>0</v>
      </c>
      <c r="BC12" s="3">
        <v>0</v>
      </c>
      <c r="BD12" s="3">
        <v>0</v>
      </c>
      <c r="BE12" s="3">
        <v>0</v>
      </c>
      <c r="BF12" s="3">
        <v>1</v>
      </c>
      <c r="BG12" s="4">
        <v>0</v>
      </c>
      <c r="BH12" s="17">
        <f t="shared" si="27"/>
        <v>2</v>
      </c>
      <c r="BI12" s="8">
        <f t="shared" si="28"/>
        <v>2</v>
      </c>
      <c r="BJ12" s="8">
        <f t="shared" si="29"/>
        <v>0</v>
      </c>
      <c r="BK12" s="7">
        <f t="shared" si="28"/>
        <v>0</v>
      </c>
      <c r="BL12" s="8">
        <f t="shared" si="30"/>
        <v>0</v>
      </c>
      <c r="BM12" s="8">
        <f t="shared" si="31"/>
        <v>0</v>
      </c>
      <c r="BN12" s="8">
        <f t="shared" si="32"/>
        <v>0</v>
      </c>
      <c r="BO12" s="9">
        <f t="shared" si="33"/>
        <v>0</v>
      </c>
    </row>
    <row r="13" spans="1:67" ht="12.75">
      <c r="A13" s="12">
        <v>4</v>
      </c>
      <c r="B13" s="47" t="s">
        <v>93</v>
      </c>
      <c r="C13" s="52" t="s">
        <v>126</v>
      </c>
      <c r="D13" s="17">
        <f t="shared" si="8"/>
        <v>3</v>
      </c>
      <c r="E13" s="16">
        <v>2</v>
      </c>
      <c r="F13" s="3">
        <v>0</v>
      </c>
      <c r="G13" s="3">
        <v>0</v>
      </c>
      <c r="H13" s="3">
        <v>0</v>
      </c>
      <c r="I13" s="3">
        <v>0</v>
      </c>
      <c r="J13" s="42">
        <v>1</v>
      </c>
      <c r="K13" s="4">
        <v>0</v>
      </c>
      <c r="L13" s="17">
        <f t="shared" si="9"/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4">
        <v>0</v>
      </c>
      <c r="T13" s="17">
        <f t="shared" si="10"/>
        <v>3</v>
      </c>
      <c r="U13" s="8">
        <f t="shared" si="11"/>
        <v>2</v>
      </c>
      <c r="V13" s="8">
        <f t="shared" si="12"/>
        <v>0</v>
      </c>
      <c r="W13" s="8">
        <f t="shared" si="12"/>
        <v>0</v>
      </c>
      <c r="X13" s="8">
        <f t="shared" si="13"/>
        <v>0</v>
      </c>
      <c r="Y13" s="8">
        <f t="shared" si="14"/>
        <v>0</v>
      </c>
      <c r="Z13" s="8">
        <f t="shared" si="15"/>
        <v>1</v>
      </c>
      <c r="AA13" s="9">
        <f t="shared" si="16"/>
        <v>0</v>
      </c>
      <c r="AB13" s="17">
        <f t="shared" si="17"/>
        <v>2</v>
      </c>
      <c r="AC13" s="8">
        <f t="shared" si="18"/>
        <v>1</v>
      </c>
      <c r="AD13" s="8">
        <f t="shared" si="19"/>
        <v>0</v>
      </c>
      <c r="AE13" s="7">
        <f t="shared" si="18"/>
        <v>0</v>
      </c>
      <c r="AF13" s="8">
        <f t="shared" si="20"/>
        <v>0</v>
      </c>
      <c r="AG13" s="8">
        <f t="shared" si="21"/>
        <v>0</v>
      </c>
      <c r="AH13" s="8">
        <f t="shared" si="22"/>
        <v>1</v>
      </c>
      <c r="AI13" s="9">
        <f t="shared" si="23"/>
        <v>0</v>
      </c>
      <c r="AJ13" s="17">
        <f t="shared" si="24"/>
        <v>2</v>
      </c>
      <c r="AK13" s="3">
        <v>1</v>
      </c>
      <c r="AL13" s="3">
        <v>0</v>
      </c>
      <c r="AM13" s="3">
        <v>0</v>
      </c>
      <c r="AN13" s="3">
        <v>0</v>
      </c>
      <c r="AO13" s="3">
        <v>0</v>
      </c>
      <c r="AP13" s="3">
        <v>1</v>
      </c>
      <c r="AQ13" s="3">
        <v>0</v>
      </c>
      <c r="AR13" s="7">
        <f t="shared" si="25"/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4">
        <v>0</v>
      </c>
      <c r="AZ13" s="17">
        <f t="shared" si="26"/>
        <v>1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1</v>
      </c>
      <c r="BG13" s="4">
        <v>0</v>
      </c>
      <c r="BH13" s="17">
        <f t="shared" si="27"/>
        <v>1</v>
      </c>
      <c r="BI13" s="8">
        <f t="shared" si="28"/>
        <v>1</v>
      </c>
      <c r="BJ13" s="8">
        <f t="shared" si="29"/>
        <v>0</v>
      </c>
      <c r="BK13" s="7">
        <f t="shared" si="28"/>
        <v>0</v>
      </c>
      <c r="BL13" s="8">
        <f t="shared" si="30"/>
        <v>0</v>
      </c>
      <c r="BM13" s="8">
        <f t="shared" si="31"/>
        <v>0</v>
      </c>
      <c r="BN13" s="8">
        <f t="shared" si="32"/>
        <v>0</v>
      </c>
      <c r="BO13" s="9">
        <f t="shared" si="33"/>
        <v>0</v>
      </c>
    </row>
    <row r="14" spans="1:67" ht="12.75">
      <c r="A14" s="12">
        <v>5</v>
      </c>
      <c r="B14" s="47" t="s">
        <v>94</v>
      </c>
      <c r="C14" s="52" t="s">
        <v>127</v>
      </c>
      <c r="D14" s="17">
        <f t="shared" si="8"/>
        <v>3</v>
      </c>
      <c r="E14" s="16">
        <v>3</v>
      </c>
      <c r="F14" s="3">
        <v>0</v>
      </c>
      <c r="G14" s="3">
        <v>0</v>
      </c>
      <c r="H14" s="3">
        <v>0</v>
      </c>
      <c r="I14" s="3">
        <v>0</v>
      </c>
      <c r="J14" s="42">
        <v>0</v>
      </c>
      <c r="K14" s="4">
        <v>0</v>
      </c>
      <c r="L14" s="17">
        <f t="shared" si="9"/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4">
        <v>0</v>
      </c>
      <c r="T14" s="17">
        <f t="shared" si="10"/>
        <v>3</v>
      </c>
      <c r="U14" s="8">
        <f t="shared" si="11"/>
        <v>3</v>
      </c>
      <c r="V14" s="8">
        <f t="shared" si="12"/>
        <v>0</v>
      </c>
      <c r="W14" s="8">
        <f t="shared" si="12"/>
        <v>0</v>
      </c>
      <c r="X14" s="8">
        <f t="shared" si="13"/>
        <v>0</v>
      </c>
      <c r="Y14" s="8">
        <f t="shared" si="14"/>
        <v>0</v>
      </c>
      <c r="Z14" s="8">
        <f t="shared" si="15"/>
        <v>0</v>
      </c>
      <c r="AA14" s="9">
        <f t="shared" si="16"/>
        <v>0</v>
      </c>
      <c r="AB14" s="17">
        <f t="shared" si="17"/>
        <v>2</v>
      </c>
      <c r="AC14" s="8">
        <f t="shared" si="18"/>
        <v>2</v>
      </c>
      <c r="AD14" s="8">
        <f t="shared" si="19"/>
        <v>0</v>
      </c>
      <c r="AE14" s="7">
        <f t="shared" si="18"/>
        <v>0</v>
      </c>
      <c r="AF14" s="8">
        <f t="shared" si="20"/>
        <v>0</v>
      </c>
      <c r="AG14" s="8">
        <f t="shared" si="21"/>
        <v>0</v>
      </c>
      <c r="AH14" s="8">
        <f t="shared" si="22"/>
        <v>0</v>
      </c>
      <c r="AI14" s="9">
        <f t="shared" si="23"/>
        <v>0</v>
      </c>
      <c r="AJ14" s="17">
        <f t="shared" si="24"/>
        <v>2</v>
      </c>
      <c r="AK14" s="3">
        <v>2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7">
        <f t="shared" si="25"/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4">
        <v>0</v>
      </c>
      <c r="AZ14" s="17">
        <f t="shared" si="26"/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4">
        <v>0</v>
      </c>
      <c r="BH14" s="17">
        <f t="shared" si="27"/>
        <v>1</v>
      </c>
      <c r="BI14" s="8">
        <f t="shared" si="28"/>
        <v>1</v>
      </c>
      <c r="BJ14" s="8">
        <f t="shared" si="29"/>
        <v>0</v>
      </c>
      <c r="BK14" s="7">
        <f t="shared" si="28"/>
        <v>0</v>
      </c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6</v>
      </c>
      <c r="B15" s="47" t="s">
        <v>95</v>
      </c>
      <c r="C15" s="52" t="s">
        <v>128</v>
      </c>
      <c r="D15" s="17">
        <f t="shared" si="8"/>
        <v>3</v>
      </c>
      <c r="E15" s="16">
        <v>3</v>
      </c>
      <c r="F15" s="3">
        <v>0</v>
      </c>
      <c r="G15" s="3">
        <v>0</v>
      </c>
      <c r="H15" s="3">
        <v>0</v>
      </c>
      <c r="I15" s="3">
        <v>0</v>
      </c>
      <c r="J15" s="42">
        <v>0</v>
      </c>
      <c r="K15" s="4">
        <v>0</v>
      </c>
      <c r="L15" s="17">
        <f t="shared" si="9"/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4">
        <v>0</v>
      </c>
      <c r="T15" s="17">
        <f t="shared" si="10"/>
        <v>3</v>
      </c>
      <c r="U15" s="8">
        <f t="shared" si="11"/>
        <v>3</v>
      </c>
      <c r="V15" s="8">
        <f t="shared" si="12"/>
        <v>0</v>
      </c>
      <c r="W15" s="8">
        <f t="shared" si="12"/>
        <v>0</v>
      </c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1</v>
      </c>
      <c r="AC15" s="8">
        <f t="shared" si="18"/>
        <v>1</v>
      </c>
      <c r="AD15" s="8">
        <f t="shared" si="19"/>
        <v>0</v>
      </c>
      <c r="AE15" s="7">
        <f t="shared" si="18"/>
        <v>0</v>
      </c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1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7">
        <f t="shared" si="25"/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4">
        <v>0</v>
      </c>
      <c r="AZ15" s="17">
        <f t="shared" si="26"/>
        <v>1</v>
      </c>
      <c r="BA15" s="3">
        <v>1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4">
        <v>0</v>
      </c>
      <c r="BH15" s="17">
        <f t="shared" si="27"/>
        <v>2</v>
      </c>
      <c r="BI15" s="8">
        <f t="shared" si="28"/>
        <v>2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47" t="s">
        <v>96</v>
      </c>
      <c r="C16" s="52" t="s">
        <v>129</v>
      </c>
      <c r="D16" s="17">
        <f t="shared" si="8"/>
        <v>7</v>
      </c>
      <c r="E16" s="16">
        <v>6</v>
      </c>
      <c r="F16" s="3">
        <v>0</v>
      </c>
      <c r="G16" s="3">
        <v>0</v>
      </c>
      <c r="H16" s="3">
        <v>0</v>
      </c>
      <c r="I16" s="3">
        <v>0</v>
      </c>
      <c r="J16" s="42">
        <v>1</v>
      </c>
      <c r="K16" s="4">
        <v>0</v>
      </c>
      <c r="L16" s="17">
        <f t="shared" si="9"/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4">
        <v>0</v>
      </c>
      <c r="T16" s="17">
        <f t="shared" si="10"/>
        <v>7</v>
      </c>
      <c r="U16" s="8">
        <f t="shared" si="11"/>
        <v>6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1</v>
      </c>
      <c r="AA16" s="9">
        <f t="shared" si="16"/>
        <v>0</v>
      </c>
      <c r="AB16" s="17">
        <f t="shared" si="17"/>
        <v>7</v>
      </c>
      <c r="AC16" s="8">
        <f t="shared" si="18"/>
        <v>6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1</v>
      </c>
      <c r="AI16" s="9">
        <f t="shared" si="23"/>
        <v>0</v>
      </c>
      <c r="AJ16" s="17">
        <f t="shared" si="24"/>
        <v>7</v>
      </c>
      <c r="AK16" s="3">
        <v>6</v>
      </c>
      <c r="AL16" s="3">
        <v>0</v>
      </c>
      <c r="AM16" s="3">
        <v>0</v>
      </c>
      <c r="AN16" s="3">
        <v>0</v>
      </c>
      <c r="AO16" s="3">
        <v>0</v>
      </c>
      <c r="AP16" s="3">
        <v>1</v>
      </c>
      <c r="AQ16" s="3">
        <v>0</v>
      </c>
      <c r="AR16" s="7">
        <f t="shared" si="25"/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4">
        <v>0</v>
      </c>
      <c r="AZ16" s="17">
        <f t="shared" si="26"/>
        <v>2</v>
      </c>
      <c r="BA16" s="3">
        <v>2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4">
        <v>0</v>
      </c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7" t="s">
        <v>97</v>
      </c>
      <c r="C17" s="52" t="s">
        <v>130</v>
      </c>
      <c r="D17" s="17">
        <f t="shared" si="8"/>
        <v>7</v>
      </c>
      <c r="E17" s="16">
        <v>5</v>
      </c>
      <c r="F17" s="3">
        <v>0</v>
      </c>
      <c r="G17" s="3">
        <v>0</v>
      </c>
      <c r="H17" s="3">
        <v>0</v>
      </c>
      <c r="I17" s="3">
        <v>0</v>
      </c>
      <c r="J17" s="42">
        <v>2</v>
      </c>
      <c r="K17" s="4">
        <v>0</v>
      </c>
      <c r="L17" s="17">
        <f t="shared" si="9"/>
        <v>1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4">
        <v>0</v>
      </c>
      <c r="T17" s="17">
        <f t="shared" si="10"/>
        <v>8</v>
      </c>
      <c r="U17" s="8">
        <f t="shared" si="11"/>
        <v>6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2</v>
      </c>
      <c r="AA17" s="9">
        <f t="shared" si="16"/>
        <v>0</v>
      </c>
      <c r="AB17" s="17">
        <f t="shared" si="17"/>
        <v>4</v>
      </c>
      <c r="AC17" s="8">
        <f t="shared" si="18"/>
        <v>4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3</v>
      </c>
      <c r="AK17" s="3">
        <v>3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7">
        <f t="shared" si="25"/>
        <v>1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4">
        <v>0</v>
      </c>
      <c r="AZ17" s="17">
        <f t="shared" si="26"/>
        <v>3</v>
      </c>
      <c r="BA17" s="3">
        <v>3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4">
        <v>0</v>
      </c>
      <c r="BH17" s="17">
        <f t="shared" si="27"/>
        <v>4</v>
      </c>
      <c r="BI17" s="8">
        <f t="shared" si="28"/>
        <v>2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2</v>
      </c>
      <c r="BO17" s="9">
        <f t="shared" si="33"/>
        <v>0</v>
      </c>
    </row>
    <row r="18" spans="1:67" ht="12.75">
      <c r="A18" s="12">
        <v>8</v>
      </c>
      <c r="B18" s="47" t="s">
        <v>98</v>
      </c>
      <c r="C18" s="52" t="s">
        <v>136</v>
      </c>
      <c r="D18" s="17">
        <f t="shared" si="8"/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42">
        <v>0</v>
      </c>
      <c r="K18" s="4">
        <v>0</v>
      </c>
      <c r="L18" s="17">
        <f t="shared" si="9"/>
        <v>117</v>
      </c>
      <c r="M18" s="3">
        <v>29</v>
      </c>
      <c r="N18" s="3">
        <v>3</v>
      </c>
      <c r="O18" s="3">
        <v>0</v>
      </c>
      <c r="P18" s="3">
        <v>5</v>
      </c>
      <c r="Q18" s="3">
        <v>77</v>
      </c>
      <c r="R18" s="3">
        <v>1</v>
      </c>
      <c r="S18" s="4">
        <v>2</v>
      </c>
      <c r="T18" s="17">
        <f t="shared" si="10"/>
        <v>117</v>
      </c>
      <c r="U18" s="8">
        <f t="shared" si="11"/>
        <v>29</v>
      </c>
      <c r="V18" s="8">
        <f t="shared" si="12"/>
        <v>3</v>
      </c>
      <c r="W18" s="8">
        <f t="shared" si="12"/>
        <v>0</v>
      </c>
      <c r="X18" s="8">
        <f t="shared" si="13"/>
        <v>5</v>
      </c>
      <c r="Y18" s="8">
        <f t="shared" si="14"/>
        <v>77</v>
      </c>
      <c r="Z18" s="8">
        <f t="shared" si="15"/>
        <v>1</v>
      </c>
      <c r="AA18" s="9">
        <f t="shared" si="16"/>
        <v>2</v>
      </c>
      <c r="AB18" s="17">
        <f t="shared" si="17"/>
        <v>92</v>
      </c>
      <c r="AC18" s="8">
        <f t="shared" si="18"/>
        <v>10</v>
      </c>
      <c r="AD18" s="8">
        <f t="shared" si="19"/>
        <v>1</v>
      </c>
      <c r="AE18" s="7">
        <f t="shared" si="18"/>
        <v>0</v>
      </c>
      <c r="AF18" s="8">
        <f t="shared" si="20"/>
        <v>4</v>
      </c>
      <c r="AG18" s="8">
        <f t="shared" si="21"/>
        <v>75</v>
      </c>
      <c r="AH18" s="8">
        <f t="shared" si="22"/>
        <v>1</v>
      </c>
      <c r="AI18" s="9">
        <f t="shared" si="23"/>
        <v>1</v>
      </c>
      <c r="AJ18" s="17">
        <f t="shared" si="24"/>
        <v>87</v>
      </c>
      <c r="AK18" s="3">
        <v>8</v>
      </c>
      <c r="AL18" s="3">
        <v>1</v>
      </c>
      <c r="AM18" s="3">
        <v>0</v>
      </c>
      <c r="AN18" s="3">
        <v>2</v>
      </c>
      <c r="AO18" s="3">
        <v>75</v>
      </c>
      <c r="AP18" s="3">
        <v>1</v>
      </c>
      <c r="AQ18" s="3">
        <v>0</v>
      </c>
      <c r="AR18" s="7">
        <f t="shared" si="25"/>
        <v>5</v>
      </c>
      <c r="AS18" s="3">
        <v>2</v>
      </c>
      <c r="AT18" s="3">
        <v>0</v>
      </c>
      <c r="AU18" s="3">
        <v>0</v>
      </c>
      <c r="AV18" s="3">
        <v>2</v>
      </c>
      <c r="AW18" s="3">
        <v>0</v>
      </c>
      <c r="AX18" s="3">
        <v>0</v>
      </c>
      <c r="AY18" s="4">
        <v>1</v>
      </c>
      <c r="AZ18" s="17">
        <f t="shared" si="26"/>
        <v>87</v>
      </c>
      <c r="BA18" s="3">
        <v>6</v>
      </c>
      <c r="BB18" s="3">
        <v>0</v>
      </c>
      <c r="BC18" s="3">
        <v>0</v>
      </c>
      <c r="BD18" s="3">
        <v>4</v>
      </c>
      <c r="BE18" s="3">
        <v>75</v>
      </c>
      <c r="BF18" s="3">
        <v>1</v>
      </c>
      <c r="BG18" s="4">
        <v>1</v>
      </c>
      <c r="BH18" s="17">
        <f t="shared" si="27"/>
        <v>25</v>
      </c>
      <c r="BI18" s="8">
        <f t="shared" si="28"/>
        <v>19</v>
      </c>
      <c r="BJ18" s="8">
        <f t="shared" si="29"/>
        <v>2</v>
      </c>
      <c r="BK18" s="7">
        <f t="shared" si="28"/>
        <v>0</v>
      </c>
      <c r="BL18" s="8">
        <f t="shared" si="30"/>
        <v>1</v>
      </c>
      <c r="BM18" s="8">
        <f t="shared" si="31"/>
        <v>2</v>
      </c>
      <c r="BN18" s="8">
        <f t="shared" si="32"/>
        <v>0</v>
      </c>
      <c r="BO18" s="9">
        <f t="shared" si="33"/>
        <v>1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8"/>
      <c r="C33" s="53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99" t="s">
        <v>51</v>
      </c>
      <c r="BB35" s="99"/>
      <c r="BC35" s="99"/>
      <c r="BD35" s="99"/>
      <c r="BE35" s="99"/>
      <c r="BF35" s="99"/>
      <c r="BG35" s="99"/>
      <c r="BH35" s="99"/>
      <c r="BI35" s="99"/>
      <c r="BJ35" s="99"/>
      <c r="BK35" s="64"/>
    </row>
    <row r="37" spans="36:53" ht="16.5">
      <c r="AJ37" s="28" t="s">
        <v>31</v>
      </c>
      <c r="AK37" t="s">
        <v>99</v>
      </c>
      <c r="AO37" s="29" t="s">
        <v>32</v>
      </c>
      <c r="AP37" s="30"/>
      <c r="AQ37" s="30" t="s">
        <v>103</v>
      </c>
      <c r="AR37" s="31"/>
      <c r="AS37" s="31"/>
      <c r="AT37" s="31"/>
      <c r="AU37" s="31"/>
      <c r="AV37" s="32" t="s">
        <v>117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3"/>
      <c r="AY38" s="36"/>
      <c r="AZ38" s="34"/>
      <c r="BA38" s="34"/>
    </row>
    <row r="39" spans="36:53" ht="12.75">
      <c r="AJ39" s="37"/>
      <c r="AO39" s="38" t="s">
        <v>33</v>
      </c>
      <c r="AP39" s="37"/>
      <c r="AQ39" s="37" t="s">
        <v>101</v>
      </c>
      <c r="AR39" s="37"/>
      <c r="AS39" s="37"/>
      <c r="AT39" s="37"/>
      <c r="AU39" s="37"/>
      <c r="AV39" s="38" t="s">
        <v>34</v>
      </c>
      <c r="AW39" s="37"/>
      <c r="AX39" s="37"/>
      <c r="AY39" s="37"/>
      <c r="AZ39" s="37"/>
      <c r="BA39" s="37"/>
    </row>
    <row r="40" spans="52:55" ht="12.75">
      <c r="AZ40" s="2"/>
      <c r="BA40" s="2" t="s">
        <v>116</v>
      </c>
      <c r="BB40" s="2"/>
      <c r="BC40" s="2"/>
    </row>
  </sheetData>
  <sheetProtection/>
  <mergeCells count="30"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  <mergeCell ref="U7:AA7"/>
    <mergeCell ref="D7:D8"/>
    <mergeCell ref="E7:K7"/>
    <mergeCell ref="L7:L8"/>
    <mergeCell ref="M7:S7"/>
    <mergeCell ref="BI7:BO7"/>
    <mergeCell ref="AR7:AR8"/>
    <mergeCell ref="AS7:AY7"/>
    <mergeCell ref="AZ7:AZ8"/>
    <mergeCell ref="BA7:BG7"/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  <ignoredErrors>
    <ignoredError sqref="AB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workbookViewId="0" topLeftCell="A1">
      <selection activeCell="C3" sqref="C3:V3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36</v>
      </c>
      <c r="C1" s="2"/>
    </row>
    <row r="2" spans="3:42" ht="21.75" customHeight="1">
      <c r="C2" s="117" t="s">
        <v>87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69"/>
      <c r="X2" s="69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7" t="s">
        <v>135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69"/>
      <c r="X3" s="6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92" t="s">
        <v>40</v>
      </c>
      <c r="B5" s="136" t="s">
        <v>0</v>
      </c>
      <c r="C5" s="144" t="s">
        <v>27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 t="s">
        <v>30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36"/>
    </row>
    <row r="6" spans="1:42" ht="12.75">
      <c r="A6" s="93"/>
      <c r="B6" s="139"/>
      <c r="C6" s="145" t="s">
        <v>28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 t="s">
        <v>28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43"/>
    </row>
    <row r="7" spans="1:42" s="1" customFormat="1" ht="24" customHeight="1">
      <c r="A7" s="125"/>
      <c r="B7" s="139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38</v>
      </c>
      <c r="C8" s="19">
        <f>D8+E8+F8+G8+H8+I8+J8+K8+L8+M8+N8+O8+P8+Q8+R8+S8+T8+U8+V8</f>
        <v>20</v>
      </c>
      <c r="D8" s="8">
        <f>SUM(D9:D32)</f>
        <v>9</v>
      </c>
      <c r="E8" s="8">
        <f aca="true" t="shared" si="0" ref="E8:S8">SUM(E9:E32)</f>
        <v>9</v>
      </c>
      <c r="F8" s="8">
        <f t="shared" si="0"/>
        <v>0</v>
      </c>
      <c r="G8" s="8">
        <f>SUM(G9:G32)</f>
        <v>2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6</v>
      </c>
      <c r="X8" s="8">
        <f aca="true" t="shared" si="1" ref="X8:AP8">SUM(X9:X32)</f>
        <v>2</v>
      </c>
      <c r="Y8" s="8">
        <f t="shared" si="1"/>
        <v>3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1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7" t="s">
        <v>90</v>
      </c>
      <c r="C9" s="19">
        <f>D9+E9+F9+G9+H9+I9+J9+K9+L9+M9+N9+O9+P9+Q9+R9+S9+T9+U9+V9</f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7">
        <f>X9+Y9+Z9+AA9+AB9+AC9+AD9+AE9+AF9+AG9+AH9+AI9+AJ9+AK9+AL9+AM9+AN9+AO9+AP9</f>
        <v>2</v>
      </c>
      <c r="X9" s="3">
        <v>1</v>
      </c>
      <c r="Y9" s="3">
        <v>1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4">
        <v>0</v>
      </c>
    </row>
    <row r="10" spans="1:42" ht="12.75">
      <c r="A10" s="12">
        <v>2</v>
      </c>
      <c r="B10" s="47" t="s">
        <v>91</v>
      </c>
      <c r="C10" s="19">
        <f aca="true" t="shared" si="2" ref="C10:C32">D10+E10+F10+G10+H10+I10+J10+K10+L10+M10+N10+O10+P10+Q10+R10+S10+T10+U10+V10</f>
        <v>11</v>
      </c>
      <c r="D10" s="3">
        <v>7</v>
      </c>
      <c r="E10" s="3">
        <v>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7">
        <f aca="true" t="shared" si="3" ref="W10:W32">X10+Y10+Z10+AA10+AB10+AC10+AD10+AE10+AF10+AG10+AH10+AI10+AJ10+AK10+AL10+AM10+AN10+AO10+AP10</f>
        <v>4</v>
      </c>
      <c r="X10" s="3">
        <v>1</v>
      </c>
      <c r="Y10" s="3">
        <v>2</v>
      </c>
      <c r="Z10" s="3">
        <v>0</v>
      </c>
      <c r="AA10" s="3">
        <v>0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4">
        <v>0</v>
      </c>
    </row>
    <row r="11" spans="1:42" ht="12.75">
      <c r="A11" s="12">
        <v>3</v>
      </c>
      <c r="B11" s="47" t="s">
        <v>92</v>
      </c>
      <c r="C11" s="19">
        <f t="shared" si="2"/>
        <v>6</v>
      </c>
      <c r="D11" s="3">
        <v>0</v>
      </c>
      <c r="E11" s="3">
        <v>4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7">
        <f t="shared" si="3"/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4">
        <v>0</v>
      </c>
    </row>
    <row r="12" spans="1:42" ht="12.75">
      <c r="A12" s="12">
        <v>4</v>
      </c>
      <c r="B12" s="47" t="s">
        <v>93</v>
      </c>
      <c r="C12" s="19">
        <f t="shared" si="2"/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7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4">
        <v>0</v>
      </c>
    </row>
    <row r="13" spans="1:42" ht="12.75">
      <c r="A13" s="12">
        <v>5</v>
      </c>
      <c r="B13" s="47" t="s">
        <v>94</v>
      </c>
      <c r="C13" s="19">
        <f t="shared" si="2"/>
        <v>1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7">
        <f t="shared" si="3"/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4">
        <v>0</v>
      </c>
    </row>
    <row r="14" spans="1:42" ht="12.75">
      <c r="A14" s="12">
        <v>6</v>
      </c>
      <c r="B14" s="47" t="s">
        <v>95</v>
      </c>
      <c r="C14" s="19">
        <f t="shared" si="2"/>
        <v>1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7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4">
        <v>0</v>
      </c>
    </row>
    <row r="15" spans="1:42" ht="12.75">
      <c r="A15" s="12">
        <v>7</v>
      </c>
      <c r="B15" s="47" t="s">
        <v>96</v>
      </c>
      <c r="C15" s="19">
        <f t="shared" si="2"/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7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4">
        <v>0</v>
      </c>
    </row>
    <row r="16" spans="1:42" ht="12.75">
      <c r="A16" s="12">
        <v>8</v>
      </c>
      <c r="B16" s="47" t="s">
        <v>97</v>
      </c>
      <c r="C16" s="19">
        <f t="shared" si="2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7">
        <f t="shared" si="3"/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4">
        <v>0</v>
      </c>
    </row>
    <row r="17" spans="1:42" ht="12.75">
      <c r="A17" s="12">
        <v>8</v>
      </c>
      <c r="B17" s="47" t="s">
        <v>98</v>
      </c>
      <c r="C17" s="19">
        <f t="shared" si="2"/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7">
        <f t="shared" si="3"/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4">
        <v>0</v>
      </c>
    </row>
    <row r="18" spans="1:42" ht="12.75">
      <c r="A18" s="12">
        <v>9</v>
      </c>
      <c r="B18" s="47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99" t="s">
        <v>51</v>
      </c>
      <c r="AI34" s="99"/>
      <c r="AJ34" s="99"/>
      <c r="AK34" s="99"/>
      <c r="AL34" s="99"/>
      <c r="AM34" s="99"/>
      <c r="AN34" s="99"/>
      <c r="AO34" s="99"/>
      <c r="AP34" s="99"/>
    </row>
    <row r="35" spans="23:38" ht="16.5">
      <c r="W35" s="28" t="s">
        <v>31</v>
      </c>
      <c r="X35" t="s">
        <v>99</v>
      </c>
      <c r="Y35">
        <v>2012</v>
      </c>
      <c r="Z35" s="29" t="s">
        <v>32</v>
      </c>
      <c r="AA35" s="30"/>
      <c r="AB35" s="71" t="s">
        <v>100</v>
      </c>
      <c r="AC35" s="31"/>
      <c r="AD35" s="31"/>
      <c r="AE35" s="31"/>
      <c r="AF35" s="31"/>
      <c r="AG35" s="32" t="s">
        <v>117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23:38" ht="12.75">
      <c r="W37" s="37"/>
      <c r="Z37" s="38" t="s">
        <v>33</v>
      </c>
      <c r="AA37" s="37"/>
      <c r="AB37" s="37" t="s">
        <v>101</v>
      </c>
      <c r="AC37" s="37"/>
      <c r="AD37" s="37"/>
      <c r="AE37" s="37"/>
      <c r="AF37" s="37"/>
      <c r="AG37" s="38" t="s">
        <v>34</v>
      </c>
      <c r="AH37" s="37"/>
      <c r="AI37" s="37"/>
      <c r="AJ37" s="37"/>
      <c r="AK37" s="37"/>
      <c r="AL37" s="37"/>
    </row>
    <row r="38" spans="23:41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  <c r="AM38" s="2" t="s">
        <v>116</v>
      </c>
      <c r="AN38" s="2"/>
      <c r="AO38" s="2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42</v>
      </c>
    </row>
    <row r="51" ht="12.75">
      <c r="B51" s="1" t="s">
        <v>77</v>
      </c>
    </row>
    <row r="52" ht="14.25" customHeight="1">
      <c r="B52" s="1" t="s">
        <v>76</v>
      </c>
    </row>
    <row r="53" ht="12.75">
      <c r="B53" s="54" t="s">
        <v>69</v>
      </c>
    </row>
    <row r="54" ht="41.25" customHeight="1">
      <c r="B54" s="55" t="s">
        <v>68</v>
      </c>
    </row>
    <row r="55" ht="25.5" customHeight="1">
      <c r="B55" s="56" t="s">
        <v>73</v>
      </c>
    </row>
    <row r="56" ht="53.25" customHeight="1">
      <c r="B56" s="57" t="s">
        <v>43</v>
      </c>
    </row>
    <row r="57" ht="51">
      <c r="B57" s="57" t="s">
        <v>44</v>
      </c>
    </row>
    <row r="58" ht="63.75">
      <c r="B58" s="57" t="s">
        <v>45</v>
      </c>
    </row>
    <row r="59" ht="25.5">
      <c r="B59" s="57" t="s">
        <v>46</v>
      </c>
    </row>
    <row r="60" ht="39.75" customHeight="1">
      <c r="B60" s="56" t="s">
        <v>75</v>
      </c>
    </row>
    <row r="61" ht="38.25">
      <c r="B61" s="56" t="s">
        <v>66</v>
      </c>
    </row>
    <row r="62" ht="50.25" customHeight="1">
      <c r="B62" s="57" t="s">
        <v>47</v>
      </c>
    </row>
    <row r="63" ht="51">
      <c r="B63" s="57" t="s">
        <v>44</v>
      </c>
    </row>
    <row r="64" ht="63.75">
      <c r="B64" s="57" t="s">
        <v>45</v>
      </c>
    </row>
    <row r="65" ht="25.5">
      <c r="B65" s="58" t="s">
        <v>48</v>
      </c>
    </row>
    <row r="66" ht="63.75">
      <c r="B66" s="56" t="s">
        <v>67</v>
      </c>
    </row>
    <row r="67" ht="38.25">
      <c r="B67" s="57" t="s">
        <v>47</v>
      </c>
    </row>
    <row r="68" ht="51">
      <c r="B68" s="57" t="s">
        <v>44</v>
      </c>
    </row>
    <row r="69" ht="63.75">
      <c r="B69" s="57" t="s">
        <v>45</v>
      </c>
    </row>
    <row r="70" ht="25.5">
      <c r="B70" s="58" t="s">
        <v>48</v>
      </c>
    </row>
    <row r="71" ht="78.75" customHeight="1">
      <c r="B71" s="56" t="s">
        <v>74</v>
      </c>
    </row>
    <row r="72" ht="38.25">
      <c r="B72" s="57" t="s">
        <v>43</v>
      </c>
    </row>
    <row r="73" ht="51">
      <c r="B73" s="57" t="s">
        <v>44</v>
      </c>
    </row>
    <row r="74" ht="63.75">
      <c r="B74" s="57" t="s">
        <v>45</v>
      </c>
    </row>
    <row r="75" ht="25.5">
      <c r="B75" s="57" t="s">
        <v>46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kuneva</cp:lastModifiedBy>
  <cp:lastPrinted>2012-01-16T08:52:09Z</cp:lastPrinted>
  <dcterms:created xsi:type="dcterms:W3CDTF">2008-02-04T14:30:28Z</dcterms:created>
  <dcterms:modified xsi:type="dcterms:W3CDTF">2012-01-16T08:55:00Z</dcterms:modified>
  <cp:category/>
  <cp:version/>
  <cp:contentType/>
  <cp:contentStatus/>
</cp:coreProperties>
</file>