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320" windowHeight="7650" tabRatio="860" firstSheet="2" activeTab="3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calcPr calcId="144525"/>
</workbook>
</file>

<file path=xl/calcChain.xml><?xml version="1.0" encoding="utf-8"?>
<calcChain xmlns="http://schemas.openxmlformats.org/spreadsheetml/2006/main">
  <c r="AD57" i="4" l="1"/>
  <c r="AC57" i="4"/>
  <c r="AB57" i="4"/>
  <c r="AA57" i="4"/>
  <c r="Z57" i="4"/>
  <c r="Y57" i="4"/>
  <c r="X57" i="4"/>
  <c r="W57" i="4"/>
  <c r="V57" i="4"/>
  <c r="U57" i="4"/>
  <c r="T57" i="4"/>
  <c r="R57" i="4"/>
  <c r="Q57" i="4"/>
  <c r="P57" i="4"/>
  <c r="O57" i="4"/>
  <c r="N57" i="4"/>
  <c r="M57" i="4"/>
  <c r="L57" i="4"/>
  <c r="H57" i="4"/>
  <c r="G57" i="4"/>
  <c r="F57" i="4"/>
  <c r="E57" i="4"/>
  <c r="D57" i="4"/>
  <c r="C57" i="4"/>
  <c r="C47" i="4" l="1"/>
  <c r="I17" i="4"/>
  <c r="I10" i="4"/>
  <c r="J10" i="4" s="1"/>
  <c r="J18" i="3" l="1"/>
  <c r="G31" i="3"/>
  <c r="J17" i="4" l="1"/>
  <c r="Y9" i="6" l="1"/>
  <c r="J31" i="9" l="1"/>
  <c r="I31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49" i="9" s="1"/>
  <c r="I33" i="9"/>
  <c r="I32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C11" i="10" l="1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D15" i="8"/>
  <c r="L15" i="8"/>
  <c r="U15" i="8"/>
  <c r="V15" i="8"/>
  <c r="W15" i="8"/>
  <c r="X15" i="8"/>
  <c r="Y15" i="8"/>
  <c r="Z15" i="8"/>
  <c r="AA15" i="8"/>
  <c r="AC15" i="8"/>
  <c r="AD15" i="8"/>
  <c r="AE15" i="8"/>
  <c r="AF15" i="8"/>
  <c r="AG15" i="8"/>
  <c r="AH15" i="8"/>
  <c r="AI15" i="8"/>
  <c r="AJ15" i="8"/>
  <c r="AR15" i="8"/>
  <c r="AZ15" i="8"/>
  <c r="BI15" i="8"/>
  <c r="BJ15" i="8"/>
  <c r="BK15" i="8"/>
  <c r="BL15" i="8"/>
  <c r="BM15" i="8"/>
  <c r="BN15" i="8"/>
  <c r="BO15" i="8"/>
  <c r="D16" i="8"/>
  <c r="L16" i="8"/>
  <c r="U16" i="8"/>
  <c r="V16" i="8"/>
  <c r="W16" i="8"/>
  <c r="X16" i="8"/>
  <c r="Y16" i="8"/>
  <c r="Z16" i="8"/>
  <c r="AA16" i="8"/>
  <c r="AC16" i="8"/>
  <c r="AD16" i="8"/>
  <c r="AE16" i="8"/>
  <c r="AF16" i="8"/>
  <c r="AG16" i="8"/>
  <c r="AH16" i="8"/>
  <c r="AI16" i="8"/>
  <c r="AJ16" i="8"/>
  <c r="AR16" i="8"/>
  <c r="AZ16" i="8"/>
  <c r="BJ16" i="8"/>
  <c r="BK16" i="8"/>
  <c r="BL16" i="8"/>
  <c r="BM16" i="8"/>
  <c r="BN16" i="8"/>
  <c r="BO16" i="8"/>
  <c r="D17" i="8"/>
  <c r="L17" i="8"/>
  <c r="U17" i="8"/>
  <c r="V17" i="8"/>
  <c r="W17" i="8"/>
  <c r="X17" i="8"/>
  <c r="Y17" i="8"/>
  <c r="Z17" i="8"/>
  <c r="AA17" i="8"/>
  <c r="AC17" i="8"/>
  <c r="AD17" i="8"/>
  <c r="BJ17" i="8" s="1"/>
  <c r="AE17" i="8"/>
  <c r="AF17" i="8"/>
  <c r="AG17" i="8"/>
  <c r="AH17" i="8"/>
  <c r="AI17" i="8"/>
  <c r="AJ17" i="8"/>
  <c r="AR17" i="8"/>
  <c r="AZ17" i="8"/>
  <c r="BL17" i="8"/>
  <c r="D18" i="8"/>
  <c r="L18" i="8"/>
  <c r="U18" i="8"/>
  <c r="V18" i="8"/>
  <c r="W18" i="8"/>
  <c r="X18" i="8"/>
  <c r="Y18" i="8"/>
  <c r="Z18" i="8"/>
  <c r="AA18" i="8"/>
  <c r="AC18" i="8"/>
  <c r="AD18" i="8"/>
  <c r="BJ18" i="8" s="1"/>
  <c r="AE18" i="8"/>
  <c r="AF18" i="8"/>
  <c r="AG18" i="8"/>
  <c r="AH18" i="8"/>
  <c r="BN18" i="8" s="1"/>
  <c r="AI18" i="8"/>
  <c r="AJ18" i="8"/>
  <c r="AR18" i="8"/>
  <c r="AZ18" i="8"/>
  <c r="BL18" i="8"/>
  <c r="D19" i="8"/>
  <c r="L19" i="8"/>
  <c r="U19" i="8"/>
  <c r="V19" i="8"/>
  <c r="W19" i="8"/>
  <c r="X19" i="8"/>
  <c r="Y19" i="8"/>
  <c r="Z19" i="8"/>
  <c r="AA19" i="8"/>
  <c r="AC19" i="8"/>
  <c r="AD19" i="8"/>
  <c r="BJ19" i="8" s="1"/>
  <c r="AE19" i="8"/>
  <c r="AF19" i="8"/>
  <c r="AG19" i="8"/>
  <c r="AH19" i="8"/>
  <c r="BN19" i="8" s="1"/>
  <c r="AI19" i="8"/>
  <c r="AJ19" i="8"/>
  <c r="AR19" i="8"/>
  <c r="AZ19" i="8"/>
  <c r="BL19" i="8"/>
  <c r="D20" i="8"/>
  <c r="L20" i="8"/>
  <c r="U20" i="8"/>
  <c r="V20" i="8"/>
  <c r="W20" i="8"/>
  <c r="X20" i="8"/>
  <c r="Y20" i="8"/>
  <c r="Z20" i="8"/>
  <c r="AA20" i="8"/>
  <c r="AC20" i="8"/>
  <c r="AD20" i="8"/>
  <c r="BJ20" i="8" s="1"/>
  <c r="AE20" i="8"/>
  <c r="AF20" i="8"/>
  <c r="BL20" i="8" s="1"/>
  <c r="AG20" i="8"/>
  <c r="AH20" i="8"/>
  <c r="AI20" i="8"/>
  <c r="AJ20" i="8"/>
  <c r="AR20" i="8"/>
  <c r="AZ20" i="8"/>
  <c r="D21" i="8"/>
  <c r="L21" i="8"/>
  <c r="U21" i="8"/>
  <c r="V21" i="8"/>
  <c r="W21" i="8"/>
  <c r="X21" i="8"/>
  <c r="Y21" i="8"/>
  <c r="Z21" i="8"/>
  <c r="AA21" i="8"/>
  <c r="AC21" i="8"/>
  <c r="AD21" i="8"/>
  <c r="BJ21" i="8" s="1"/>
  <c r="AE21" i="8"/>
  <c r="AF21" i="8"/>
  <c r="BL21" i="8" s="1"/>
  <c r="AG21" i="8"/>
  <c r="AH21" i="8"/>
  <c r="BN21" i="8" s="1"/>
  <c r="AI21" i="8"/>
  <c r="AJ21" i="8"/>
  <c r="AR21" i="8"/>
  <c r="AZ21" i="8"/>
  <c r="D22" i="8"/>
  <c r="L22" i="8"/>
  <c r="U22" i="8"/>
  <c r="V22" i="8"/>
  <c r="W22" i="8"/>
  <c r="X22" i="8"/>
  <c r="Y22" i="8"/>
  <c r="Z22" i="8"/>
  <c r="AA22" i="8"/>
  <c r="AC22" i="8"/>
  <c r="AD22" i="8"/>
  <c r="AE22" i="8"/>
  <c r="AF22" i="8"/>
  <c r="AG22" i="8"/>
  <c r="AH22" i="8"/>
  <c r="AI22" i="8"/>
  <c r="AJ22" i="8"/>
  <c r="AR22" i="8"/>
  <c r="AZ22" i="8"/>
  <c r="D23" i="8"/>
  <c r="L23" i="8"/>
  <c r="U23" i="8"/>
  <c r="V23" i="8"/>
  <c r="W23" i="8"/>
  <c r="X23" i="8"/>
  <c r="Y23" i="8"/>
  <c r="Z23" i="8"/>
  <c r="AA23" i="8"/>
  <c r="AC23" i="8"/>
  <c r="AD23" i="8"/>
  <c r="BJ23" i="8" s="1"/>
  <c r="AE23" i="8"/>
  <c r="AF23" i="8"/>
  <c r="BL23" i="8" s="1"/>
  <c r="AG23" i="8"/>
  <c r="AH23" i="8"/>
  <c r="BN23" i="8" s="1"/>
  <c r="AI23" i="8"/>
  <c r="AJ23" i="8"/>
  <c r="AR23" i="8"/>
  <c r="AZ23" i="8"/>
  <c r="D24" i="8"/>
  <c r="L24" i="8"/>
  <c r="U24" i="8"/>
  <c r="V24" i="8"/>
  <c r="W24" i="8"/>
  <c r="X24" i="8"/>
  <c r="BL24" i="8" s="1"/>
  <c r="Y24" i="8"/>
  <c r="Z24" i="8"/>
  <c r="AA24" i="8"/>
  <c r="AC24" i="8"/>
  <c r="AD24" i="8"/>
  <c r="AE24" i="8"/>
  <c r="AF24" i="8"/>
  <c r="AG24" i="8"/>
  <c r="AH24" i="8"/>
  <c r="AI24" i="8"/>
  <c r="AJ24" i="8"/>
  <c r="AR24" i="8"/>
  <c r="AZ24" i="8"/>
  <c r="BJ24" i="8"/>
  <c r="D25" i="8"/>
  <c r="L25" i="8"/>
  <c r="U25" i="8"/>
  <c r="V25" i="8"/>
  <c r="W25" i="8"/>
  <c r="X25" i="8"/>
  <c r="BL25" i="8" s="1"/>
  <c r="Y25" i="8"/>
  <c r="Z25" i="8"/>
  <c r="AA25" i="8"/>
  <c r="AC25" i="8"/>
  <c r="AD25" i="8"/>
  <c r="AE25" i="8"/>
  <c r="AF25" i="8"/>
  <c r="AG25" i="8"/>
  <c r="AH25" i="8"/>
  <c r="AI25" i="8"/>
  <c r="AJ25" i="8"/>
  <c r="AR25" i="8"/>
  <c r="AZ25" i="8"/>
  <c r="BJ25" i="8"/>
  <c r="BN25" i="8"/>
  <c r="D26" i="8"/>
  <c r="L26" i="8"/>
  <c r="U26" i="8"/>
  <c r="V26" i="8"/>
  <c r="W26" i="8"/>
  <c r="X26" i="8"/>
  <c r="Y26" i="8"/>
  <c r="Z26" i="8"/>
  <c r="AA26" i="8"/>
  <c r="AC26" i="8"/>
  <c r="AD26" i="8"/>
  <c r="AE26" i="8"/>
  <c r="AF26" i="8"/>
  <c r="AG26" i="8"/>
  <c r="AH26" i="8"/>
  <c r="AI26" i="8"/>
  <c r="AJ26" i="8"/>
  <c r="AR26" i="8"/>
  <c r="AZ26" i="8"/>
  <c r="BK26" i="8"/>
  <c r="BO26" i="8"/>
  <c r="D27" i="8"/>
  <c r="L27" i="8"/>
  <c r="U27" i="8"/>
  <c r="V27" i="8"/>
  <c r="BJ27" i="8" s="1"/>
  <c r="W27" i="8"/>
  <c r="X27" i="8"/>
  <c r="BL27" i="8" s="1"/>
  <c r="Y27" i="8"/>
  <c r="Z27" i="8"/>
  <c r="BN27" i="8" s="1"/>
  <c r="AA27" i="8"/>
  <c r="AC27" i="8"/>
  <c r="AD27" i="8"/>
  <c r="AE27" i="8"/>
  <c r="BK27" i="8" s="1"/>
  <c r="AF27" i="8"/>
  <c r="AG27" i="8"/>
  <c r="AH27" i="8"/>
  <c r="AI27" i="8"/>
  <c r="BO27" i="8" s="1"/>
  <c r="AJ27" i="8"/>
  <c r="AR27" i="8"/>
  <c r="AZ27" i="8"/>
  <c r="BI27" i="8"/>
  <c r="BM27" i="8"/>
  <c r="D28" i="8"/>
  <c r="L28" i="8"/>
  <c r="U28" i="8"/>
  <c r="V28" i="8"/>
  <c r="W28" i="8"/>
  <c r="X28" i="8"/>
  <c r="Y28" i="8"/>
  <c r="Z28" i="8"/>
  <c r="AA28" i="8"/>
  <c r="AC28" i="8"/>
  <c r="AD28" i="8"/>
  <c r="AE28" i="8"/>
  <c r="AF28" i="8"/>
  <c r="AG28" i="8"/>
  <c r="AH28" i="8"/>
  <c r="AI28" i="8"/>
  <c r="AJ28" i="8"/>
  <c r="AR28" i="8"/>
  <c r="AZ28" i="8"/>
  <c r="BI28" i="8"/>
  <c r="BJ28" i="8"/>
  <c r="BK28" i="8"/>
  <c r="BM28" i="8"/>
  <c r="BO28" i="8"/>
  <c r="D29" i="8"/>
  <c r="L29" i="8"/>
  <c r="U29" i="8"/>
  <c r="V29" i="8"/>
  <c r="W29" i="8"/>
  <c r="X29" i="8"/>
  <c r="Y29" i="8"/>
  <c r="Z29" i="8"/>
  <c r="AA29" i="8"/>
  <c r="AC29" i="8"/>
  <c r="AD29" i="8"/>
  <c r="AE29" i="8"/>
  <c r="BK29" i="8" s="1"/>
  <c r="AF29" i="8"/>
  <c r="AG29" i="8"/>
  <c r="BM29" i="8" s="1"/>
  <c r="AH29" i="8"/>
  <c r="AI29" i="8"/>
  <c r="BO29" i="8" s="1"/>
  <c r="AJ29" i="8"/>
  <c r="AR29" i="8"/>
  <c r="AZ29" i="8"/>
  <c r="BJ29" i="8"/>
  <c r="D30" i="8"/>
  <c r="L30" i="8"/>
  <c r="U30" i="8"/>
  <c r="V30" i="8"/>
  <c r="W30" i="8"/>
  <c r="X30" i="8"/>
  <c r="Y30" i="8"/>
  <c r="Z30" i="8"/>
  <c r="AA30" i="8"/>
  <c r="AC30" i="8"/>
  <c r="AD30" i="8"/>
  <c r="AE30" i="8"/>
  <c r="AF30" i="8"/>
  <c r="AG30" i="8"/>
  <c r="AH30" i="8"/>
  <c r="AI30" i="8"/>
  <c r="AJ30" i="8"/>
  <c r="AR30" i="8"/>
  <c r="AZ30" i="8"/>
  <c r="BI30" i="8"/>
  <c r="BK30" i="8"/>
  <c r="BM30" i="8"/>
  <c r="BO30" i="8"/>
  <c r="D31" i="8"/>
  <c r="L31" i="8"/>
  <c r="U31" i="8"/>
  <c r="V31" i="8"/>
  <c r="W31" i="8"/>
  <c r="X31" i="8"/>
  <c r="Y31" i="8"/>
  <c r="Z31" i="8"/>
  <c r="AA31" i="8"/>
  <c r="AC31" i="8"/>
  <c r="AD31" i="8"/>
  <c r="AE31" i="8"/>
  <c r="AF31" i="8"/>
  <c r="AG31" i="8"/>
  <c r="AH31" i="8"/>
  <c r="AI31" i="8"/>
  <c r="AJ31" i="8"/>
  <c r="AR31" i="8"/>
  <c r="AZ31" i="8"/>
  <c r="BJ31" i="8"/>
  <c r="BL31" i="8"/>
  <c r="BN31" i="8"/>
  <c r="D32" i="8"/>
  <c r="L32" i="8"/>
  <c r="U32" i="8"/>
  <c r="V32" i="8"/>
  <c r="W32" i="8"/>
  <c r="X32" i="8"/>
  <c r="Y32" i="8"/>
  <c r="Z32" i="8"/>
  <c r="AA32" i="8"/>
  <c r="AC32" i="8"/>
  <c r="AD32" i="8"/>
  <c r="AE32" i="8"/>
  <c r="AF32" i="8"/>
  <c r="AG32" i="8"/>
  <c r="AH32" i="8"/>
  <c r="AI32" i="8"/>
  <c r="AJ32" i="8"/>
  <c r="AR32" i="8"/>
  <c r="AZ32" i="8"/>
  <c r="BK32" i="8"/>
  <c r="BO32" i="8"/>
  <c r="D33" i="8"/>
  <c r="L33" i="8"/>
  <c r="U33" i="8"/>
  <c r="V33" i="8"/>
  <c r="W33" i="8"/>
  <c r="X33" i="8"/>
  <c r="Y33" i="8"/>
  <c r="Z33" i="8"/>
  <c r="AA33" i="8"/>
  <c r="AC33" i="8"/>
  <c r="AD33" i="8"/>
  <c r="AE33" i="8"/>
  <c r="AF33" i="8"/>
  <c r="AG33" i="8"/>
  <c r="AH33" i="8"/>
  <c r="AI33" i="8"/>
  <c r="AJ33" i="8"/>
  <c r="AR33" i="8"/>
  <c r="AZ33" i="8"/>
  <c r="BJ33" i="8"/>
  <c r="BN33" i="8"/>
  <c r="D34" i="8"/>
  <c r="L34" i="8"/>
  <c r="U34" i="8"/>
  <c r="V34" i="8"/>
  <c r="W34" i="8"/>
  <c r="X34" i="8"/>
  <c r="Y34" i="8"/>
  <c r="Z34" i="8"/>
  <c r="AA34" i="8"/>
  <c r="AC34" i="8"/>
  <c r="AD34" i="8"/>
  <c r="AE34" i="8"/>
  <c r="AF34" i="8"/>
  <c r="AG34" i="8"/>
  <c r="AH34" i="8"/>
  <c r="AI34" i="8"/>
  <c r="AJ34" i="8"/>
  <c r="AR34" i="8"/>
  <c r="AZ34" i="8"/>
  <c r="BI34" i="8"/>
  <c r="BK34" i="8"/>
  <c r="BM34" i="8"/>
  <c r="BO34" i="8"/>
  <c r="D35" i="8"/>
  <c r="L35" i="8"/>
  <c r="U35" i="8"/>
  <c r="V35" i="8"/>
  <c r="W35" i="8"/>
  <c r="X35" i="8"/>
  <c r="Y35" i="8"/>
  <c r="Z35" i="8"/>
  <c r="AA35" i="8"/>
  <c r="AC35" i="8"/>
  <c r="AD35" i="8"/>
  <c r="AE35" i="8"/>
  <c r="AF35" i="8"/>
  <c r="AG35" i="8"/>
  <c r="AH35" i="8"/>
  <c r="AI35" i="8"/>
  <c r="AJ35" i="8"/>
  <c r="AR35" i="8"/>
  <c r="AZ35" i="8"/>
  <c r="BJ35" i="8"/>
  <c r="BL35" i="8"/>
  <c r="BN35" i="8"/>
  <c r="D36" i="8"/>
  <c r="L36" i="8"/>
  <c r="U36" i="8"/>
  <c r="V36" i="8"/>
  <c r="W36" i="8"/>
  <c r="X36" i="8"/>
  <c r="Y36" i="8"/>
  <c r="Z36" i="8"/>
  <c r="AA36" i="8"/>
  <c r="AC36" i="8"/>
  <c r="AD36" i="8"/>
  <c r="AE36" i="8"/>
  <c r="AF36" i="8"/>
  <c r="AG36" i="8"/>
  <c r="AH36" i="8"/>
  <c r="AI36" i="8"/>
  <c r="AJ36" i="8"/>
  <c r="AR36" i="8"/>
  <c r="AZ36" i="8"/>
  <c r="BK36" i="8"/>
  <c r="BO36" i="8"/>
  <c r="D37" i="8"/>
  <c r="L37" i="8"/>
  <c r="U37" i="8"/>
  <c r="V37" i="8"/>
  <c r="W37" i="8"/>
  <c r="X37" i="8"/>
  <c r="Y37" i="8"/>
  <c r="Z37" i="8"/>
  <c r="AA37" i="8"/>
  <c r="AC37" i="8"/>
  <c r="AD37" i="8"/>
  <c r="AE37" i="8"/>
  <c r="AF37" i="8"/>
  <c r="AG37" i="8"/>
  <c r="AH37" i="8"/>
  <c r="AI37" i="8"/>
  <c r="AJ37" i="8"/>
  <c r="AR37" i="8"/>
  <c r="AZ37" i="8"/>
  <c r="BJ37" i="8"/>
  <c r="BN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AX29" i="6" s="1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AV33" i="6" s="1"/>
  <c r="S33" i="6"/>
  <c r="T33" i="6"/>
  <c r="AX33" i="6" s="1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 s="1"/>
  <c r="S35" i="6"/>
  <c r="T35" i="6"/>
  <c r="AX35" i="6" s="1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 s="1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 s="1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H34" i="3"/>
  <c r="I34" i="3" s="1"/>
  <c r="H33" i="3"/>
  <c r="I33" i="3" s="1"/>
  <c r="H32" i="3"/>
  <c r="I32" i="3" s="1"/>
  <c r="AX32" i="6" l="1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O37" i="8"/>
  <c r="BM37" i="8"/>
  <c r="BK37" i="8"/>
  <c r="BN36" i="8"/>
  <c r="BL36" i="8"/>
  <c r="BJ36" i="8"/>
  <c r="AB35" i="8"/>
  <c r="AB34" i="8"/>
  <c r="AB33" i="8"/>
  <c r="BL33" i="8"/>
  <c r="AB32" i="8"/>
  <c r="BM32" i="8"/>
  <c r="BI32" i="8"/>
  <c r="BO31" i="8"/>
  <c r="BM31" i="8"/>
  <c r="BK31" i="8"/>
  <c r="BN30" i="8"/>
  <c r="BL30" i="8"/>
  <c r="BJ30" i="8"/>
  <c r="AB29" i="8"/>
  <c r="BN29" i="8"/>
  <c r="BL29" i="8"/>
  <c r="BN26" i="8"/>
  <c r="BL26" i="8"/>
  <c r="BO25" i="8"/>
  <c r="BM25" i="8"/>
  <c r="BK25" i="8"/>
  <c r="BI25" i="8"/>
  <c r="AB37" i="8"/>
  <c r="BL37" i="8"/>
  <c r="AB36" i="8"/>
  <c r="BM36" i="8"/>
  <c r="BI36" i="8"/>
  <c r="BO35" i="8"/>
  <c r="BM35" i="8"/>
  <c r="BK35" i="8"/>
  <c r="BN34" i="8"/>
  <c r="BL34" i="8"/>
  <c r="BJ34" i="8"/>
  <c r="BO33" i="8"/>
  <c r="BM33" i="8"/>
  <c r="BK33" i="8"/>
  <c r="BN32" i="8"/>
  <c r="BL32" i="8"/>
  <c r="BJ32" i="8"/>
  <c r="AB31" i="8"/>
  <c r="AB30" i="8"/>
  <c r="AB28" i="8"/>
  <c r="AB27" i="8"/>
  <c r="AB26" i="8"/>
  <c r="BM26" i="8"/>
  <c r="BI26" i="8"/>
  <c r="AB25" i="8"/>
  <c r="BN20" i="8"/>
  <c r="BH32" i="8"/>
  <c r="BH27" i="8"/>
  <c r="BH36" i="8"/>
  <c r="T37" i="8"/>
  <c r="T33" i="8"/>
  <c r="T29" i="8"/>
  <c r="BN28" i="8"/>
  <c r="BH28" i="8" s="1"/>
  <c r="BL28" i="8"/>
  <c r="T27" i="8"/>
  <c r="BN24" i="8"/>
  <c r="BN22" i="8"/>
  <c r="BL22" i="8"/>
  <c r="BJ22" i="8"/>
  <c r="T35" i="8"/>
  <c r="BH34" i="8"/>
  <c r="T31" i="8"/>
  <c r="BH30" i="8"/>
  <c r="T28" i="8"/>
  <c r="BI16" i="8"/>
  <c r="AB24" i="8"/>
  <c r="BO24" i="8"/>
  <c r="BM24" i="8"/>
  <c r="BK24" i="8"/>
  <c r="BI24" i="8"/>
  <c r="T26" i="8"/>
  <c r="BJ26" i="8"/>
  <c r="BH26" i="8" s="1"/>
  <c r="BH25" i="8"/>
  <c r="T25" i="8"/>
  <c r="BN17" i="8"/>
  <c r="BH24" i="8"/>
  <c r="T24" i="8"/>
  <c r="AT23" i="6"/>
  <c r="AW22" i="6"/>
  <c r="AU22" i="6"/>
  <c r="AX17" i="6"/>
  <c r="V23" i="6"/>
  <c r="AX21" i="6"/>
  <c r="AX19" i="6"/>
  <c r="AX18" i="6"/>
  <c r="AV20" i="6"/>
  <c r="AW17" i="6"/>
  <c r="BO23" i="8"/>
  <c r="BM23" i="8"/>
  <c r="BK23" i="8"/>
  <c r="BO22" i="8"/>
  <c r="BM22" i="8"/>
  <c r="BK22" i="8"/>
  <c r="BO21" i="8"/>
  <c r="BM21" i="8"/>
  <c r="BK21" i="8"/>
  <c r="BO20" i="8"/>
  <c r="BM20" i="8"/>
  <c r="BK20" i="8"/>
  <c r="BO19" i="8"/>
  <c r="BM19" i="8"/>
  <c r="BK19" i="8"/>
  <c r="BO18" i="8"/>
  <c r="BM18" i="8"/>
  <c r="BK18" i="8"/>
  <c r="BO17" i="8"/>
  <c r="BM17" i="8"/>
  <c r="BK17" i="8"/>
  <c r="AB15" i="8"/>
  <c r="AB23" i="8"/>
  <c r="AB22" i="8"/>
  <c r="AB21" i="8"/>
  <c r="AB20" i="8"/>
  <c r="AB19" i="8"/>
  <c r="AB18" i="8"/>
  <c r="AB17" i="8"/>
  <c r="AB16" i="8"/>
  <c r="T23" i="8"/>
  <c r="T22" i="8"/>
  <c r="T21" i="8"/>
  <c r="T20" i="8"/>
  <c r="T19" i="8"/>
  <c r="T18" i="8"/>
  <c r="T17" i="8"/>
  <c r="T16" i="8"/>
  <c r="T15" i="8"/>
  <c r="BI23" i="8"/>
  <c r="BH23" i="8" s="1"/>
  <c r="BI22" i="8"/>
  <c r="BH22" i="8" s="1"/>
  <c r="BI21" i="8"/>
  <c r="BH21" i="8" s="1"/>
  <c r="BI20" i="8"/>
  <c r="BH20" i="8" s="1"/>
  <c r="BI19" i="8"/>
  <c r="BH19" i="8" s="1"/>
  <c r="BI18" i="8"/>
  <c r="BH18" i="8" s="1"/>
  <c r="BI17" i="8"/>
  <c r="BH17" i="8" s="1"/>
  <c r="BH16" i="8"/>
  <c r="BH15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T36" i="8"/>
  <c r="T34" i="8"/>
  <c r="T32" i="8"/>
  <c r="T30" i="8"/>
  <c r="BI37" i="8"/>
  <c r="BH37" i="8" s="1"/>
  <c r="BI35" i="8"/>
  <c r="BH35" i="8" s="1"/>
  <c r="BI33" i="8"/>
  <c r="BH33" i="8" s="1"/>
  <c r="BI31" i="8"/>
  <c r="BH31" i="8" s="1"/>
  <c r="BI29" i="8"/>
  <c r="BH29" i="8" s="1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18" i="6" l="1"/>
  <c r="AT19" i="6"/>
  <c r="AT21" i="6"/>
  <c r="E30" i="9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V10" i="4"/>
  <c r="E47" i="4"/>
  <c r="E63" i="4"/>
  <c r="G49" i="9"/>
  <c r="G50" i="9"/>
  <c r="G51" i="9"/>
  <c r="G28" i="9"/>
  <c r="G52" i="9" s="1"/>
  <c r="G29" i="9"/>
  <c r="G53" i="9" s="1"/>
  <c r="G30" i="9"/>
  <c r="I28" i="9"/>
  <c r="I29" i="9"/>
  <c r="I50" i="9"/>
  <c r="J42" i="9"/>
  <c r="V11" i="4"/>
  <c r="Z10" i="8"/>
  <c r="AA10" i="8"/>
  <c r="Z11" i="8"/>
  <c r="AA11" i="8"/>
  <c r="Z12" i="8"/>
  <c r="AA12" i="8"/>
  <c r="Z13" i="8"/>
  <c r="AA13" i="8"/>
  <c r="Z14" i="8"/>
  <c r="AA14" i="8"/>
  <c r="Z38" i="8"/>
  <c r="AA38" i="8"/>
  <c r="Z39" i="8"/>
  <c r="AA39" i="8"/>
  <c r="Z40" i="8"/>
  <c r="AA40" i="8"/>
  <c r="Z41" i="8"/>
  <c r="AA41" i="8"/>
  <c r="Z42" i="8"/>
  <c r="AA42" i="8"/>
  <c r="Z43" i="8"/>
  <c r="AA43" i="8"/>
  <c r="Z44" i="8"/>
  <c r="AA44" i="8"/>
  <c r="Z45" i="8"/>
  <c r="AA45" i="8"/>
  <c r="Z46" i="8"/>
  <c r="AA46" i="8"/>
  <c r="Z47" i="8"/>
  <c r="AA47" i="8"/>
  <c r="Z48" i="8"/>
  <c r="AA48" i="8"/>
  <c r="Z49" i="8"/>
  <c r="AA49" i="8"/>
  <c r="Z50" i="8"/>
  <c r="AA50" i="8"/>
  <c r="Z51" i="8"/>
  <c r="AA51" i="8"/>
  <c r="Z52" i="8"/>
  <c r="AA52" i="8"/>
  <c r="Z53" i="8"/>
  <c r="AA53" i="8"/>
  <c r="Z54" i="8"/>
  <c r="AA54" i="8"/>
  <c r="Z55" i="8"/>
  <c r="AA55" i="8"/>
  <c r="Z56" i="8"/>
  <c r="AA56" i="8"/>
  <c r="V10" i="8"/>
  <c r="W10" i="8"/>
  <c r="X10" i="8"/>
  <c r="Y10" i="8"/>
  <c r="V11" i="8"/>
  <c r="W11" i="8"/>
  <c r="X11" i="8"/>
  <c r="Y11" i="8"/>
  <c r="V12" i="8"/>
  <c r="W12" i="8"/>
  <c r="X12" i="8"/>
  <c r="Y12" i="8"/>
  <c r="V13" i="8"/>
  <c r="W13" i="8"/>
  <c r="X13" i="8"/>
  <c r="Y13" i="8"/>
  <c r="V14" i="8"/>
  <c r="W14" i="8"/>
  <c r="X14" i="8"/>
  <c r="Y14" i="8"/>
  <c r="V38" i="8"/>
  <c r="W38" i="8"/>
  <c r="X38" i="8"/>
  <c r="Y38" i="8"/>
  <c r="V39" i="8"/>
  <c r="W39" i="8"/>
  <c r="X39" i="8"/>
  <c r="Y39" i="8"/>
  <c r="V40" i="8"/>
  <c r="W40" i="8"/>
  <c r="X40" i="8"/>
  <c r="Y40" i="8"/>
  <c r="V41" i="8"/>
  <c r="W41" i="8"/>
  <c r="X41" i="8"/>
  <c r="Y41" i="8"/>
  <c r="V42" i="8"/>
  <c r="W42" i="8"/>
  <c r="X42" i="8"/>
  <c r="Y42" i="8"/>
  <c r="V43" i="8"/>
  <c r="W43" i="8"/>
  <c r="X43" i="8"/>
  <c r="Y43" i="8"/>
  <c r="V44" i="8"/>
  <c r="W44" i="8"/>
  <c r="X44" i="8"/>
  <c r="Y44" i="8"/>
  <c r="V45" i="8"/>
  <c r="W45" i="8"/>
  <c r="X45" i="8"/>
  <c r="Y45" i="8"/>
  <c r="V46" i="8"/>
  <c r="W46" i="8"/>
  <c r="X46" i="8"/>
  <c r="Y46" i="8"/>
  <c r="V47" i="8"/>
  <c r="W47" i="8"/>
  <c r="X47" i="8"/>
  <c r="Y47" i="8"/>
  <c r="V48" i="8"/>
  <c r="W48" i="8"/>
  <c r="X48" i="8"/>
  <c r="Y48" i="8"/>
  <c r="V49" i="8"/>
  <c r="W49" i="8"/>
  <c r="X49" i="8"/>
  <c r="Y49" i="8"/>
  <c r="V50" i="8"/>
  <c r="W50" i="8"/>
  <c r="X50" i="8"/>
  <c r="Y50" i="8"/>
  <c r="V51" i="8"/>
  <c r="W51" i="8"/>
  <c r="X51" i="8"/>
  <c r="Y51" i="8"/>
  <c r="V52" i="8"/>
  <c r="W52" i="8"/>
  <c r="X52" i="8"/>
  <c r="Y52" i="8"/>
  <c r="V53" i="8"/>
  <c r="W53" i="8"/>
  <c r="X53" i="8"/>
  <c r="Y53" i="8"/>
  <c r="V54" i="8"/>
  <c r="W54" i="8"/>
  <c r="X54" i="8"/>
  <c r="Y54" i="8"/>
  <c r="V55" i="8"/>
  <c r="W55" i="8"/>
  <c r="X55" i="8"/>
  <c r="Y55" i="8"/>
  <c r="V56" i="8"/>
  <c r="W56" i="8"/>
  <c r="X56" i="8"/>
  <c r="Y56" i="8"/>
  <c r="U11" i="8"/>
  <c r="U12" i="8"/>
  <c r="U13" i="8"/>
  <c r="U14" i="8"/>
  <c r="U38" i="8"/>
  <c r="U39" i="8"/>
  <c r="U40" i="8"/>
  <c r="T40" i="8" s="1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10" i="8"/>
  <c r="U9" i="8" s="1"/>
  <c r="R9" i="6"/>
  <c r="S9" i="6"/>
  <c r="T9" i="6"/>
  <c r="U9" i="6"/>
  <c r="R10" i="6"/>
  <c r="S10" i="6"/>
  <c r="T10" i="6"/>
  <c r="T8" i="6" s="1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P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I56" i="4"/>
  <c r="J56" i="4" s="1"/>
  <c r="I55" i="4"/>
  <c r="J55" i="4" s="1"/>
  <c r="S55" i="4" s="1"/>
  <c r="I54" i="4"/>
  <c r="J54" i="4" s="1"/>
  <c r="I53" i="4"/>
  <c r="J53" i="4" s="1"/>
  <c r="I52" i="4"/>
  <c r="J52" i="4" s="1"/>
  <c r="I51" i="4"/>
  <c r="J51" i="4" s="1"/>
  <c r="I50" i="4"/>
  <c r="I49" i="4"/>
  <c r="J49" i="4" s="1"/>
  <c r="I48" i="4"/>
  <c r="J48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S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S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J13" i="3"/>
  <c r="J12" i="3"/>
  <c r="H13" i="3"/>
  <c r="I13" i="3" s="1"/>
  <c r="H14" i="3"/>
  <c r="I14" i="3" s="1"/>
  <c r="Q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12" i="3"/>
  <c r="J10" i="9"/>
  <c r="J11" i="9"/>
  <c r="J13" i="9"/>
  <c r="J14" i="9"/>
  <c r="J16" i="9"/>
  <c r="J17" i="9"/>
  <c r="J19" i="9"/>
  <c r="J20" i="9"/>
  <c r="J22" i="9"/>
  <c r="J23" i="9"/>
  <c r="J25" i="9"/>
  <c r="J26" i="9"/>
  <c r="J32" i="9"/>
  <c r="J34" i="9"/>
  <c r="J35" i="9"/>
  <c r="J37" i="9"/>
  <c r="J38" i="9"/>
  <c r="J40" i="9"/>
  <c r="J41" i="9"/>
  <c r="J43" i="9"/>
  <c r="J44" i="9"/>
  <c r="J45" i="9"/>
  <c r="J46" i="9"/>
  <c r="J47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9" i="9"/>
  <c r="H49" i="9"/>
  <c r="H50" i="9"/>
  <c r="W10" i="6"/>
  <c r="W9" i="6"/>
  <c r="W8" i="6" s="1"/>
  <c r="H28" i="9"/>
  <c r="H52" i="9"/>
  <c r="H29" i="9"/>
  <c r="H53" i="9"/>
  <c r="G35" i="3"/>
  <c r="F31" i="3"/>
  <c r="F35" i="3" s="1"/>
  <c r="H47" i="4"/>
  <c r="G47" i="4"/>
  <c r="K10" i="4"/>
  <c r="S10" i="4" s="1"/>
  <c r="J58" i="9"/>
  <c r="O33" i="9"/>
  <c r="O27" i="9"/>
  <c r="O24" i="9"/>
  <c r="O21" i="9"/>
  <c r="O15" i="9"/>
  <c r="O12" i="9"/>
  <c r="O18" i="9"/>
  <c r="V45" i="4"/>
  <c r="V46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12" i="4"/>
  <c r="V13" i="4"/>
  <c r="V14" i="4"/>
  <c r="V15" i="4"/>
  <c r="V16" i="4"/>
  <c r="V17" i="4"/>
  <c r="V18" i="4"/>
  <c r="V19" i="4"/>
  <c r="V20" i="4"/>
  <c r="V21" i="4"/>
  <c r="O9" i="9"/>
  <c r="O8" i="9"/>
  <c r="V39" i="9"/>
  <c r="V36" i="9"/>
  <c r="K48" i="4"/>
  <c r="H8" i="6"/>
  <c r="F8" i="6"/>
  <c r="D36" i="9" s="1"/>
  <c r="E8" i="6"/>
  <c r="D33" i="9" s="1"/>
  <c r="D51" i="9" s="1"/>
  <c r="AK9" i="8"/>
  <c r="N9" i="9" s="1"/>
  <c r="K77" i="9"/>
  <c r="J77" i="9"/>
  <c r="K76" i="9"/>
  <c r="J76" i="9"/>
  <c r="K72" i="9"/>
  <c r="J72" i="9"/>
  <c r="K71" i="9"/>
  <c r="J71" i="9"/>
  <c r="K70" i="9"/>
  <c r="J70" i="9"/>
  <c r="K66" i="9"/>
  <c r="J66" i="9"/>
  <c r="K65" i="9"/>
  <c r="J65" i="9"/>
  <c r="K64" i="9"/>
  <c r="J64" i="9"/>
  <c r="K59" i="9"/>
  <c r="J59" i="9"/>
  <c r="K58" i="9"/>
  <c r="T51" i="9"/>
  <c r="T54" i="9" s="1"/>
  <c r="S51" i="9"/>
  <c r="R51" i="9"/>
  <c r="R54" i="9" s="1"/>
  <c r="Q51" i="9"/>
  <c r="P51" i="9"/>
  <c r="F51" i="9"/>
  <c r="V50" i="9"/>
  <c r="T50" i="9"/>
  <c r="S50" i="9"/>
  <c r="R50" i="9"/>
  <c r="Q50" i="9"/>
  <c r="P50" i="9"/>
  <c r="N50" i="9"/>
  <c r="L50" i="9"/>
  <c r="F50" i="9"/>
  <c r="E50" i="9"/>
  <c r="D50" i="9"/>
  <c r="J50" i="9" s="1"/>
  <c r="V49" i="9"/>
  <c r="T49" i="9"/>
  <c r="S49" i="9"/>
  <c r="R49" i="9"/>
  <c r="Q49" i="9"/>
  <c r="P49" i="9"/>
  <c r="N49" i="9"/>
  <c r="F49" i="9"/>
  <c r="E49" i="9"/>
  <c r="D49" i="9"/>
  <c r="J49" i="9" s="1"/>
  <c r="O48" i="9"/>
  <c r="O47" i="9"/>
  <c r="K47" i="9"/>
  <c r="U47" i="9" s="1"/>
  <c r="M47" i="9"/>
  <c r="O46" i="9"/>
  <c r="K46" i="9"/>
  <c r="M46" i="9" s="1"/>
  <c r="O45" i="9"/>
  <c r="K45" i="9" s="1"/>
  <c r="M45" i="9" s="1"/>
  <c r="O44" i="9"/>
  <c r="K44" i="9" s="1"/>
  <c r="M44" i="9" s="1"/>
  <c r="O43" i="9"/>
  <c r="K43" i="9"/>
  <c r="O42" i="9"/>
  <c r="K42" i="9" s="1"/>
  <c r="M42" i="9" s="1"/>
  <c r="O41" i="9"/>
  <c r="K41" i="9" s="1"/>
  <c r="O40" i="9"/>
  <c r="O39" i="9"/>
  <c r="O38" i="9"/>
  <c r="K38" i="9" s="1"/>
  <c r="O37" i="9"/>
  <c r="K37" i="9" s="1"/>
  <c r="O36" i="9"/>
  <c r="O35" i="9"/>
  <c r="K35" i="9"/>
  <c r="O34" i="9"/>
  <c r="K34" i="9"/>
  <c r="O32" i="9"/>
  <c r="K32" i="9"/>
  <c r="O31" i="9"/>
  <c r="V30" i="9"/>
  <c r="T30" i="9"/>
  <c r="S30" i="9"/>
  <c r="S54" i="9" s="1"/>
  <c r="R30" i="9"/>
  <c r="Q30" i="9"/>
  <c r="P30" i="9"/>
  <c r="F30" i="9"/>
  <c r="V29" i="9"/>
  <c r="V53" i="9" s="1"/>
  <c r="T29" i="9"/>
  <c r="S29" i="9"/>
  <c r="S53" i="9" s="1"/>
  <c r="R29" i="9"/>
  <c r="Q29" i="9"/>
  <c r="Q53" i="9" s="1"/>
  <c r="P29" i="9"/>
  <c r="P53" i="9" s="1"/>
  <c r="N29" i="9"/>
  <c r="N53" i="9"/>
  <c r="L29" i="9"/>
  <c r="F29" i="9"/>
  <c r="F53" i="9" s="1"/>
  <c r="E29" i="9"/>
  <c r="D29" i="9"/>
  <c r="J29" i="9"/>
  <c r="V28" i="9"/>
  <c r="T28" i="9"/>
  <c r="T52" i="9" s="1"/>
  <c r="S28" i="9"/>
  <c r="S52" i="9" s="1"/>
  <c r="R28" i="9"/>
  <c r="R52" i="9" s="1"/>
  <c r="Q28" i="9"/>
  <c r="P28" i="9"/>
  <c r="P52" i="9" s="1"/>
  <c r="N28" i="9"/>
  <c r="N52" i="9"/>
  <c r="L28" i="9"/>
  <c r="L52" i="9"/>
  <c r="F28" i="9"/>
  <c r="F52" i="9" s="1"/>
  <c r="E28" i="9"/>
  <c r="E52" i="9" s="1"/>
  <c r="D28" i="9"/>
  <c r="J28" i="9" s="1"/>
  <c r="O26" i="9"/>
  <c r="O25" i="9"/>
  <c r="K25" i="9" s="1"/>
  <c r="O23" i="9"/>
  <c r="K23" i="9" s="1"/>
  <c r="O22" i="9"/>
  <c r="K22" i="9" s="1"/>
  <c r="O20" i="9"/>
  <c r="K20" i="9" s="1"/>
  <c r="M20" i="9" s="1"/>
  <c r="O19" i="9"/>
  <c r="K19" i="9"/>
  <c r="O17" i="9"/>
  <c r="K17" i="9"/>
  <c r="O16" i="9"/>
  <c r="K16" i="9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AZ56" i="8"/>
  <c r="AR56" i="8"/>
  <c r="AJ56" i="8"/>
  <c r="AI56" i="8"/>
  <c r="BO56" i="8" s="1"/>
  <c r="AH56" i="8"/>
  <c r="BN56" i="8" s="1"/>
  <c r="AG56" i="8"/>
  <c r="BM56" i="8" s="1"/>
  <c r="AF56" i="8"/>
  <c r="BL56" i="8" s="1"/>
  <c r="AE56" i="8"/>
  <c r="BK56" i="8" s="1"/>
  <c r="AD56" i="8"/>
  <c r="BJ56" i="8" s="1"/>
  <c r="AC56" i="8"/>
  <c r="AB56" i="8" s="1"/>
  <c r="BI56" i="8"/>
  <c r="L56" i="8"/>
  <c r="D56" i="8"/>
  <c r="AZ55" i="8"/>
  <c r="AR55" i="8"/>
  <c r="AJ55" i="8"/>
  <c r="AI55" i="8"/>
  <c r="BO55" i="8" s="1"/>
  <c r="AH55" i="8"/>
  <c r="BN55" i="8" s="1"/>
  <c r="AG55" i="8"/>
  <c r="AF55" i="8"/>
  <c r="AE55" i="8"/>
  <c r="AD55" i="8"/>
  <c r="BJ55" i="8" s="1"/>
  <c r="AC55" i="8"/>
  <c r="L55" i="8"/>
  <c r="D55" i="8"/>
  <c r="AZ54" i="8"/>
  <c r="AR54" i="8"/>
  <c r="AJ54" i="8"/>
  <c r="AI54" i="8"/>
  <c r="BO54" i="8"/>
  <c r="AH54" i="8"/>
  <c r="AG54" i="8"/>
  <c r="AF54" i="8"/>
  <c r="AE54" i="8"/>
  <c r="BK54" i="8" s="1"/>
  <c r="AD54" i="8"/>
  <c r="AC54" i="8"/>
  <c r="BI54" i="8" s="1"/>
  <c r="BN54" i="8"/>
  <c r="BL54" i="8"/>
  <c r="L54" i="8"/>
  <c r="D54" i="8"/>
  <c r="AZ53" i="8"/>
  <c r="AR53" i="8"/>
  <c r="AJ53" i="8"/>
  <c r="AI53" i="8"/>
  <c r="BO53" i="8" s="1"/>
  <c r="AH53" i="8"/>
  <c r="AG53" i="8"/>
  <c r="BM53" i="8"/>
  <c r="AF53" i="8"/>
  <c r="AE53" i="8"/>
  <c r="BK53" i="8" s="1"/>
  <c r="AD53" i="8"/>
  <c r="AC53" i="8"/>
  <c r="BN53" i="8"/>
  <c r="BL53" i="8"/>
  <c r="L53" i="8"/>
  <c r="D53" i="8"/>
  <c r="AZ52" i="8"/>
  <c r="AR52" i="8"/>
  <c r="AJ52" i="8"/>
  <c r="AI52" i="8"/>
  <c r="AH52" i="8"/>
  <c r="BN52" i="8" s="1"/>
  <c r="AG52" i="8"/>
  <c r="BM52" i="8" s="1"/>
  <c r="AF52" i="8"/>
  <c r="BL52" i="8" s="1"/>
  <c r="AE52" i="8"/>
  <c r="AD52" i="8"/>
  <c r="BJ52" i="8"/>
  <c r="AC52" i="8"/>
  <c r="BO52" i="8"/>
  <c r="L52" i="8"/>
  <c r="D52" i="8"/>
  <c r="AZ51" i="8"/>
  <c r="AR51" i="8"/>
  <c r="AJ51" i="8"/>
  <c r="AI51" i="8"/>
  <c r="BO51" i="8" s="1"/>
  <c r="AH51" i="8"/>
  <c r="AG51" i="8"/>
  <c r="AF51" i="8"/>
  <c r="BL51" i="8" s="1"/>
  <c r="AE51" i="8"/>
  <c r="AD51" i="8"/>
  <c r="BJ51" i="8" s="1"/>
  <c r="AC51" i="8"/>
  <c r="AB51" i="8" s="1"/>
  <c r="BN51" i="8"/>
  <c r="L51" i="8"/>
  <c r="D51" i="8"/>
  <c r="AZ50" i="8"/>
  <c r="AR50" i="8"/>
  <c r="AJ50" i="8"/>
  <c r="AI50" i="8"/>
  <c r="BO50" i="8" s="1"/>
  <c r="AH50" i="8"/>
  <c r="BN50" i="8" s="1"/>
  <c r="AG50" i="8"/>
  <c r="BM50" i="8" s="1"/>
  <c r="AF50" i="8"/>
  <c r="AE50" i="8"/>
  <c r="AD50" i="8"/>
  <c r="BJ50" i="8" s="1"/>
  <c r="AC50" i="8"/>
  <c r="BL50" i="8"/>
  <c r="L50" i="8"/>
  <c r="D50" i="8"/>
  <c r="AZ49" i="8"/>
  <c r="AR49" i="8"/>
  <c r="AJ49" i="8"/>
  <c r="AI49" i="8"/>
  <c r="AH49" i="8"/>
  <c r="BN49" i="8" s="1"/>
  <c r="AG49" i="8"/>
  <c r="AF49" i="8"/>
  <c r="BL49" i="8" s="1"/>
  <c r="AE49" i="8"/>
  <c r="BK49" i="8" s="1"/>
  <c r="AD49" i="8"/>
  <c r="BJ49" i="8" s="1"/>
  <c r="AC49" i="8"/>
  <c r="L49" i="8"/>
  <c r="D49" i="8"/>
  <c r="AZ48" i="8"/>
  <c r="AR48" i="8"/>
  <c r="AJ48" i="8"/>
  <c r="AI48" i="8"/>
  <c r="BO48" i="8"/>
  <c r="AH48" i="8"/>
  <c r="AG48" i="8"/>
  <c r="AF48" i="8"/>
  <c r="BL48" i="8"/>
  <c r="AE48" i="8"/>
  <c r="AD48" i="8"/>
  <c r="BJ48" i="8" s="1"/>
  <c r="AC48" i="8"/>
  <c r="BI48" i="8" s="1"/>
  <c r="BN48" i="8"/>
  <c r="T48" i="8"/>
  <c r="L48" i="8"/>
  <c r="D48" i="8"/>
  <c r="AZ47" i="8"/>
  <c r="AR47" i="8"/>
  <c r="AJ47" i="8"/>
  <c r="AI47" i="8"/>
  <c r="AH47" i="8"/>
  <c r="BN47" i="8" s="1"/>
  <c r="AG47" i="8"/>
  <c r="AF47" i="8"/>
  <c r="AE47" i="8"/>
  <c r="AD47" i="8"/>
  <c r="BJ47" i="8" s="1"/>
  <c r="AC47" i="8"/>
  <c r="AB47" i="8" s="1"/>
  <c r="BL47" i="8"/>
  <c r="L47" i="8"/>
  <c r="D47" i="8"/>
  <c r="AZ46" i="8"/>
  <c r="AR46" i="8"/>
  <c r="AJ46" i="8"/>
  <c r="AI46" i="8"/>
  <c r="BO46" i="8" s="1"/>
  <c r="AH46" i="8"/>
  <c r="AG46" i="8"/>
  <c r="BM46" i="8" s="1"/>
  <c r="AF46" i="8"/>
  <c r="AE46" i="8"/>
  <c r="AD46" i="8"/>
  <c r="AC46" i="8"/>
  <c r="L46" i="8"/>
  <c r="D46" i="8"/>
  <c r="AZ45" i="8"/>
  <c r="AR45" i="8"/>
  <c r="AJ45" i="8"/>
  <c r="AI45" i="8"/>
  <c r="BO45" i="8"/>
  <c r="AH45" i="8"/>
  <c r="BN45" i="8"/>
  <c r="AG45" i="8"/>
  <c r="AF45" i="8"/>
  <c r="BL45" i="8" s="1"/>
  <c r="AE45" i="8"/>
  <c r="BK45" i="8" s="1"/>
  <c r="AD45" i="8"/>
  <c r="AC45" i="8"/>
  <c r="L45" i="8"/>
  <c r="D45" i="8"/>
  <c r="AZ44" i="8"/>
  <c r="AR44" i="8"/>
  <c r="AJ44" i="8"/>
  <c r="AI44" i="8"/>
  <c r="AH44" i="8"/>
  <c r="BN44" i="8" s="1"/>
  <c r="AG44" i="8"/>
  <c r="AF44" i="8"/>
  <c r="AE44" i="8"/>
  <c r="BK44" i="8" s="1"/>
  <c r="AD44" i="8"/>
  <c r="BJ44" i="8" s="1"/>
  <c r="AC44" i="8"/>
  <c r="BL44" i="8"/>
  <c r="L44" i="8"/>
  <c r="D44" i="8"/>
  <c r="AZ43" i="8"/>
  <c r="AR43" i="8"/>
  <c r="AJ43" i="8"/>
  <c r="AI43" i="8"/>
  <c r="AH43" i="8"/>
  <c r="BN43" i="8"/>
  <c r="AG43" i="8"/>
  <c r="AF43" i="8"/>
  <c r="BL43" i="8" s="1"/>
  <c r="AE43" i="8"/>
  <c r="AD43" i="8"/>
  <c r="BJ43" i="8" s="1"/>
  <c r="AC43" i="8"/>
  <c r="L43" i="8"/>
  <c r="D43" i="8"/>
  <c r="AZ42" i="8"/>
  <c r="AR42" i="8"/>
  <c r="AJ42" i="8"/>
  <c r="AI42" i="8"/>
  <c r="BO42" i="8"/>
  <c r="AH42" i="8"/>
  <c r="AG42" i="8"/>
  <c r="AF42" i="8"/>
  <c r="AE42" i="8"/>
  <c r="BK42" i="8" s="1"/>
  <c r="AD42" i="8"/>
  <c r="AC42" i="8"/>
  <c r="BI42" i="8" s="1"/>
  <c r="L42" i="8"/>
  <c r="D42" i="8"/>
  <c r="AZ41" i="8"/>
  <c r="AR41" i="8"/>
  <c r="AJ41" i="8"/>
  <c r="AI41" i="8"/>
  <c r="AH41" i="8"/>
  <c r="BN41" i="8" s="1"/>
  <c r="AG41" i="8"/>
  <c r="AF41" i="8"/>
  <c r="BL41" i="8" s="1"/>
  <c r="AE41" i="8"/>
  <c r="AD41" i="8"/>
  <c r="BJ41" i="8"/>
  <c r="AC41" i="8"/>
  <c r="L41" i="8"/>
  <c r="D41" i="8"/>
  <c r="AZ40" i="8"/>
  <c r="AR40" i="8"/>
  <c r="AJ40" i="8"/>
  <c r="AI40" i="8"/>
  <c r="BO40" i="8"/>
  <c r="AH40" i="8"/>
  <c r="AG40" i="8"/>
  <c r="AF40" i="8"/>
  <c r="AE40" i="8"/>
  <c r="AD40" i="8"/>
  <c r="BJ40" i="8"/>
  <c r="AC40" i="8"/>
  <c r="BN40" i="8"/>
  <c r="L40" i="8"/>
  <c r="D40" i="8"/>
  <c r="AZ39" i="8"/>
  <c r="AR39" i="8"/>
  <c r="AJ39" i="8"/>
  <c r="AI39" i="8"/>
  <c r="BO39" i="8" s="1"/>
  <c r="AH39" i="8"/>
  <c r="BN39" i="8" s="1"/>
  <c r="AG39" i="8"/>
  <c r="AF39" i="8"/>
  <c r="AE39" i="8"/>
  <c r="BK39" i="8" s="1"/>
  <c r="AD39" i="8"/>
  <c r="AC39" i="8"/>
  <c r="BL39" i="8"/>
  <c r="L39" i="8"/>
  <c r="D39" i="8"/>
  <c r="AZ38" i="8"/>
  <c r="AR38" i="8"/>
  <c r="AJ38" i="8"/>
  <c r="AI38" i="8"/>
  <c r="AH38" i="8"/>
  <c r="BN38" i="8" s="1"/>
  <c r="AG38" i="8"/>
  <c r="AF38" i="8"/>
  <c r="BL38" i="8" s="1"/>
  <c r="AE38" i="8"/>
  <c r="AD38" i="8"/>
  <c r="BJ38" i="8"/>
  <c r="AC38" i="8"/>
  <c r="AB38" i="8"/>
  <c r="BM38" i="8"/>
  <c r="BK38" i="8"/>
  <c r="BI38" i="8"/>
  <c r="L38" i="8"/>
  <c r="D38" i="8"/>
  <c r="AZ14" i="8"/>
  <c r="AR14" i="8"/>
  <c r="AJ14" i="8"/>
  <c r="AI14" i="8"/>
  <c r="BO14" i="8" s="1"/>
  <c r="AH14" i="8"/>
  <c r="BN14" i="8" s="1"/>
  <c r="AG14" i="8"/>
  <c r="AF14" i="8"/>
  <c r="AE14" i="8"/>
  <c r="AD14" i="8"/>
  <c r="BJ14" i="8" s="1"/>
  <c r="AC14" i="8"/>
  <c r="BL14" i="8"/>
  <c r="L14" i="8"/>
  <c r="D14" i="8"/>
  <c r="AZ13" i="8"/>
  <c r="AR13" i="8"/>
  <c r="AJ13" i="8"/>
  <c r="AI13" i="8"/>
  <c r="AH13" i="8"/>
  <c r="AG13" i="8"/>
  <c r="AF13" i="8"/>
  <c r="AE13" i="8"/>
  <c r="AD13" i="8"/>
  <c r="AC13" i="8"/>
  <c r="BJ13" i="8"/>
  <c r="BI13" i="8"/>
  <c r="L13" i="8"/>
  <c r="D13" i="8"/>
  <c r="AZ12" i="8"/>
  <c r="AR12" i="8"/>
  <c r="AJ12" i="8"/>
  <c r="AI12" i="8"/>
  <c r="AH12" i="8"/>
  <c r="BN12" i="8" s="1"/>
  <c r="AG12" i="8"/>
  <c r="AF12" i="8"/>
  <c r="BL12" i="8" s="1"/>
  <c r="AE12" i="8"/>
  <c r="BK12" i="8" s="1"/>
  <c r="AD12" i="8"/>
  <c r="AC12" i="8"/>
  <c r="BI12" i="8" s="1"/>
  <c r="L12" i="8"/>
  <c r="D12" i="8"/>
  <c r="AZ11" i="8"/>
  <c r="AR11" i="8"/>
  <c r="AJ11" i="8"/>
  <c r="AI11" i="8"/>
  <c r="BO11" i="8" s="1"/>
  <c r="AH11" i="8"/>
  <c r="BN11" i="8" s="1"/>
  <c r="AG11" i="8"/>
  <c r="BM11" i="8" s="1"/>
  <c r="AF11" i="8"/>
  <c r="BL11" i="8" s="1"/>
  <c r="AE11" i="8"/>
  <c r="AD11" i="8"/>
  <c r="AC11" i="8"/>
  <c r="BI11" i="8" s="1"/>
  <c r="L11" i="8"/>
  <c r="D11" i="8"/>
  <c r="AZ10" i="8"/>
  <c r="AR10" i="8"/>
  <c r="AJ10" i="8"/>
  <c r="AI10" i="8"/>
  <c r="AI9" i="8" s="1"/>
  <c r="AH10" i="8"/>
  <c r="AG10" i="8"/>
  <c r="AG9" i="8" s="1"/>
  <c r="AF10" i="8"/>
  <c r="AE10" i="8"/>
  <c r="AE9" i="8" s="1"/>
  <c r="AD10" i="8"/>
  <c r="AC10" i="8"/>
  <c r="BN10" i="8"/>
  <c r="L10" i="8"/>
  <c r="D10" i="8"/>
  <c r="BG9" i="8"/>
  <c r="L27" i="9" s="1"/>
  <c r="BF9" i="8"/>
  <c r="BE9" i="8"/>
  <c r="L21" i="9" s="1"/>
  <c r="BD9" i="8"/>
  <c r="BC9" i="8"/>
  <c r="L15" i="9" s="1"/>
  <c r="BB9" i="8"/>
  <c r="L12" i="9" s="1"/>
  <c r="BA9" i="8"/>
  <c r="AY9" i="8"/>
  <c r="AX9" i="8"/>
  <c r="AW9" i="8"/>
  <c r="AV9" i="8"/>
  <c r="AU9" i="8"/>
  <c r="AT9" i="8"/>
  <c r="AS9" i="8"/>
  <c r="AQ9" i="8"/>
  <c r="N27" i="9" s="1"/>
  <c r="AP9" i="8"/>
  <c r="AO9" i="8"/>
  <c r="N21" i="9" s="1"/>
  <c r="K21" i="9" s="1"/>
  <c r="AN9" i="8"/>
  <c r="AM9" i="8"/>
  <c r="N15" i="9" s="1"/>
  <c r="AL9" i="8"/>
  <c r="AA9" i="8"/>
  <c r="S9" i="8"/>
  <c r="R9" i="8"/>
  <c r="Q9" i="8"/>
  <c r="P9" i="8"/>
  <c r="O9" i="8"/>
  <c r="N9" i="8"/>
  <c r="M9" i="8"/>
  <c r="K9" i="8"/>
  <c r="J9" i="8"/>
  <c r="D24" i="9" s="1"/>
  <c r="J24" i="9" s="1"/>
  <c r="I9" i="8"/>
  <c r="D21" i="9" s="1"/>
  <c r="J21" i="9" s="1"/>
  <c r="H9" i="8"/>
  <c r="D18" i="9" s="1"/>
  <c r="J18" i="9" s="1"/>
  <c r="G9" i="8"/>
  <c r="F9" i="8"/>
  <c r="D12" i="9" s="1"/>
  <c r="J12" i="9" s="1"/>
  <c r="E9" i="8"/>
  <c r="D9" i="9" s="1"/>
  <c r="J9" i="9" s="1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J11" i="6"/>
  <c r="D11" i="6"/>
  <c r="AN10" i="6"/>
  <c r="AH10" i="6"/>
  <c r="AB10" i="6"/>
  <c r="AA10" i="6"/>
  <c r="Z10" i="6"/>
  <c r="Y10" i="6"/>
  <c r="Y8" i="6" s="1"/>
  <c r="X10" i="6"/>
  <c r="AV10" i="6" s="1"/>
  <c r="J10" i="6"/>
  <c r="D10" i="6"/>
  <c r="AN9" i="6"/>
  <c r="AH9" i="6"/>
  <c r="AB9" i="6"/>
  <c r="AA9" i="6"/>
  <c r="AY9" i="6" s="1"/>
  <c r="Z9" i="6"/>
  <c r="V9" i="6" s="1"/>
  <c r="X9" i="6"/>
  <c r="J9" i="6"/>
  <c r="D9" i="6"/>
  <c r="AS8" i="6"/>
  <c r="L48" i="9" s="1"/>
  <c r="AR8" i="6"/>
  <c r="AQ8" i="6"/>
  <c r="L39" i="9" s="1"/>
  <c r="AP8" i="6"/>
  <c r="L36" i="9" s="1"/>
  <c r="AO8" i="6"/>
  <c r="L33" i="9" s="1"/>
  <c r="AM8" i="6"/>
  <c r="AL8" i="6"/>
  <c r="AK8" i="6"/>
  <c r="AJ8" i="6"/>
  <c r="AI8" i="6"/>
  <c r="AG8" i="6"/>
  <c r="AF8" i="6"/>
  <c r="AE8" i="6"/>
  <c r="N39" i="9" s="1"/>
  <c r="AD8" i="6"/>
  <c r="N36" i="9" s="1"/>
  <c r="AC8" i="6"/>
  <c r="O8" i="6"/>
  <c r="N8" i="6"/>
  <c r="M8" i="6"/>
  <c r="L8" i="6"/>
  <c r="K8" i="6"/>
  <c r="I8" i="6"/>
  <c r="D48" i="9" s="1"/>
  <c r="G8" i="6"/>
  <c r="D39" i="9" s="1"/>
  <c r="F78" i="4"/>
  <c r="E78" i="4"/>
  <c r="F77" i="4"/>
  <c r="E77" i="4"/>
  <c r="F76" i="4"/>
  <c r="E76" i="4"/>
  <c r="F75" i="4"/>
  <c r="E75" i="4"/>
  <c r="F74" i="4"/>
  <c r="K74" i="4" s="1"/>
  <c r="E74" i="4"/>
  <c r="F73" i="4"/>
  <c r="E73" i="4"/>
  <c r="F72" i="4"/>
  <c r="E72" i="4"/>
  <c r="F71" i="4"/>
  <c r="E71" i="4"/>
  <c r="K71" i="4" s="1"/>
  <c r="F70" i="4"/>
  <c r="E70" i="4"/>
  <c r="F69" i="4"/>
  <c r="E69" i="4"/>
  <c r="K69" i="4" s="1"/>
  <c r="F68" i="4"/>
  <c r="K68" i="4" s="1"/>
  <c r="E68" i="4"/>
  <c r="F67" i="4"/>
  <c r="E67" i="4"/>
  <c r="K67" i="4" s="1"/>
  <c r="F66" i="4"/>
  <c r="E66" i="4"/>
  <c r="F65" i="4"/>
  <c r="E65" i="4"/>
  <c r="F64" i="4"/>
  <c r="E64" i="4"/>
  <c r="F63" i="4"/>
  <c r="K56" i="4"/>
  <c r="K55" i="4"/>
  <c r="K54" i="4"/>
  <c r="S54" i="4"/>
  <c r="K53" i="4"/>
  <c r="S53" i="4" s="1"/>
  <c r="K52" i="4"/>
  <c r="S52" i="4" s="1"/>
  <c r="K51" i="4"/>
  <c r="K50" i="4"/>
  <c r="K49" i="4"/>
  <c r="S49" i="4" s="1"/>
  <c r="AD47" i="4"/>
  <c r="AC47" i="4"/>
  <c r="AB47" i="4"/>
  <c r="AA47" i="4"/>
  <c r="Z47" i="4"/>
  <c r="Y47" i="4"/>
  <c r="X47" i="4"/>
  <c r="W47" i="4"/>
  <c r="U47" i="4"/>
  <c r="T47" i="4"/>
  <c r="R47" i="4"/>
  <c r="V33" i="9" s="1"/>
  <c r="V51" i="9" s="1"/>
  <c r="Q47" i="4"/>
  <c r="P47" i="4"/>
  <c r="O47" i="4"/>
  <c r="N47" i="4"/>
  <c r="M47" i="4"/>
  <c r="L47" i="4"/>
  <c r="F47" i="4"/>
  <c r="D47" i="4"/>
  <c r="K46" i="4"/>
  <c r="S46" i="4" s="1"/>
  <c r="K45" i="4"/>
  <c r="S45" i="4" s="1"/>
  <c r="K44" i="4"/>
  <c r="K43" i="4"/>
  <c r="K42" i="4"/>
  <c r="K41" i="4"/>
  <c r="S41" i="4" s="1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S26" i="4" s="1"/>
  <c r="K25" i="4"/>
  <c r="K24" i="4"/>
  <c r="K23" i="4"/>
  <c r="K22" i="4"/>
  <c r="S22" i="4" s="1"/>
  <c r="K21" i="4"/>
  <c r="K20" i="4"/>
  <c r="K19" i="4"/>
  <c r="K18" i="4"/>
  <c r="S18" i="4" s="1"/>
  <c r="K17" i="4"/>
  <c r="K16" i="4"/>
  <c r="K15" i="4"/>
  <c r="K14" i="4"/>
  <c r="K13" i="4"/>
  <c r="K12" i="4"/>
  <c r="K11" i="4"/>
  <c r="J34" i="3"/>
  <c r="J33" i="3"/>
  <c r="J32" i="3"/>
  <c r="R31" i="3"/>
  <c r="R35" i="3" s="1"/>
  <c r="P31" i="3"/>
  <c r="P35" i="3" s="1"/>
  <c r="O31" i="3"/>
  <c r="O35" i="3" s="1"/>
  <c r="N31" i="3"/>
  <c r="N35" i="3" s="1"/>
  <c r="M31" i="3"/>
  <c r="M35" i="3"/>
  <c r="L31" i="3"/>
  <c r="L35" i="3" s="1"/>
  <c r="K31" i="3"/>
  <c r="K35" i="3" s="1"/>
  <c r="E31" i="3"/>
  <c r="E35" i="3" s="1"/>
  <c r="D31" i="3"/>
  <c r="D35" i="3" s="1"/>
  <c r="C31" i="3"/>
  <c r="C35" i="3" s="1"/>
  <c r="J30" i="3"/>
  <c r="J29" i="3"/>
  <c r="Q29" i="3" s="1"/>
  <c r="J28" i="3"/>
  <c r="J27" i="3"/>
  <c r="J26" i="3"/>
  <c r="J25" i="3"/>
  <c r="J24" i="3"/>
  <c r="J23" i="3"/>
  <c r="J22" i="3"/>
  <c r="J21" i="3"/>
  <c r="J20" i="3"/>
  <c r="J19" i="3"/>
  <c r="Q19" i="3" s="1"/>
  <c r="J17" i="3"/>
  <c r="J16" i="3"/>
  <c r="J15" i="3"/>
  <c r="Q15" i="3" s="1"/>
  <c r="J14" i="3"/>
  <c r="Q13" i="3"/>
  <c r="T12" i="8"/>
  <c r="T14" i="8"/>
  <c r="T39" i="8"/>
  <c r="T41" i="8"/>
  <c r="T43" i="8"/>
  <c r="T45" i="8"/>
  <c r="T47" i="8"/>
  <c r="T49" i="8"/>
  <c r="T51" i="8"/>
  <c r="T53" i="8"/>
  <c r="T55" i="8"/>
  <c r="AV47" i="6"/>
  <c r="AV46" i="6"/>
  <c r="N12" i="9"/>
  <c r="K12" i="9" s="1"/>
  <c r="M12" i="9" s="1"/>
  <c r="N24" i="9"/>
  <c r="K24" i="9" s="1"/>
  <c r="BI50" i="8"/>
  <c r="T52" i="8"/>
  <c r="BJ53" i="8"/>
  <c r="L24" i="9"/>
  <c r="T42" i="8"/>
  <c r="BI55" i="8"/>
  <c r="K31" i="9"/>
  <c r="N18" i="9"/>
  <c r="K18" i="9" s="1"/>
  <c r="L9" i="9"/>
  <c r="L18" i="9"/>
  <c r="D27" i="9"/>
  <c r="D15" i="9"/>
  <c r="J27" i="9"/>
  <c r="BJ46" i="8"/>
  <c r="BI52" i="8"/>
  <c r="BJ54" i="8"/>
  <c r="T54" i="8"/>
  <c r="AB54" i="8"/>
  <c r="V52" i="9"/>
  <c r="Q52" i="9"/>
  <c r="AB49" i="8"/>
  <c r="BJ12" i="8"/>
  <c r="AB12" i="8"/>
  <c r="BK13" i="8"/>
  <c r="BM13" i="8"/>
  <c r="BO13" i="8"/>
  <c r="BI45" i="8"/>
  <c r="AB13" i="8"/>
  <c r="BI40" i="8"/>
  <c r="BJ11" i="8"/>
  <c r="V9" i="8"/>
  <c r="Z9" i="8"/>
  <c r="T38" i="8"/>
  <c r="AY14" i="6"/>
  <c r="BK14" i="8"/>
  <c r="BM14" i="8"/>
  <c r="BK40" i="8"/>
  <c r="BM40" i="8"/>
  <c r="D53" i="9"/>
  <c r="T13" i="8"/>
  <c r="BL40" i="8"/>
  <c r="T44" i="8"/>
  <c r="BK48" i="8"/>
  <c r="BM48" i="8"/>
  <c r="BI49" i="8"/>
  <c r="BM49" i="8"/>
  <c r="BO49" i="8"/>
  <c r="T56" i="8"/>
  <c r="D52" i="9"/>
  <c r="AU13" i="6"/>
  <c r="AU39" i="6"/>
  <c r="BL10" i="8"/>
  <c r="BL13" i="8"/>
  <c r="BN13" i="8"/>
  <c r="BI14" i="8"/>
  <c r="AB40" i="8"/>
  <c r="BK41" i="8"/>
  <c r="BM41" i="8"/>
  <c r="BO41" i="8"/>
  <c r="BJ42" i="8"/>
  <c r="BL42" i="8"/>
  <c r="BN42" i="8"/>
  <c r="AB42" i="8"/>
  <c r="BK43" i="8"/>
  <c r="BM43" i="8"/>
  <c r="BO43" i="8"/>
  <c r="BL46" i="8"/>
  <c r="BN46" i="8"/>
  <c r="AB46" i="8"/>
  <c r="BK47" i="8"/>
  <c r="BM47" i="8"/>
  <c r="BO47" i="8"/>
  <c r="BI46" i="8"/>
  <c r="BI47" i="8"/>
  <c r="X9" i="8"/>
  <c r="L53" i="9"/>
  <c r="Q22" i="3"/>
  <c r="Q54" i="9"/>
  <c r="R53" i="9"/>
  <c r="M8" i="9"/>
  <c r="T53" i="9"/>
  <c r="U20" i="9"/>
  <c r="M37" i="9"/>
  <c r="AU50" i="6"/>
  <c r="AY52" i="6"/>
  <c r="AW50" i="6"/>
  <c r="AY45" i="6"/>
  <c r="AW45" i="6"/>
  <c r="AY43" i="6"/>
  <c r="AW43" i="6"/>
  <c r="AY41" i="6"/>
  <c r="AW41" i="6"/>
  <c r="AW39" i="6"/>
  <c r="AY15" i="6"/>
  <c r="AW15" i="6"/>
  <c r="AY11" i="6"/>
  <c r="V49" i="6"/>
  <c r="AU15" i="6"/>
  <c r="AU46" i="6"/>
  <c r="AW53" i="6"/>
  <c r="AY53" i="6"/>
  <c r="H51" i="9"/>
  <c r="H30" i="9"/>
  <c r="H54" i="9" s="1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V9" i="6"/>
  <c r="AU45" i="6"/>
  <c r="P14" i="6"/>
  <c r="P43" i="6"/>
  <c r="P54" i="6"/>
  <c r="P41" i="6"/>
  <c r="P40" i="6"/>
  <c r="AH8" i="6"/>
  <c r="AV42" i="6"/>
  <c r="V46" i="6"/>
  <c r="V47" i="6"/>
  <c r="K10" i="9"/>
  <c r="O28" i="9"/>
  <c r="E53" i="9"/>
  <c r="K40" i="9"/>
  <c r="U40" i="9" s="1"/>
  <c r="O49" i="9"/>
  <c r="U8" i="9"/>
  <c r="M31" i="9"/>
  <c r="U31" i="9"/>
  <c r="K26" i="9"/>
  <c r="U26" i="9" s="1"/>
  <c r="O29" i="9"/>
  <c r="M32" i="9"/>
  <c r="U14" i="9"/>
  <c r="M26" i="9"/>
  <c r="V11" i="6"/>
  <c r="AU11" i="6"/>
  <c r="AB53" i="8"/>
  <c r="BI53" i="8"/>
  <c r="BH53" i="8" s="1"/>
  <c r="BJ39" i="8"/>
  <c r="AB39" i="8"/>
  <c r="I52" i="9"/>
  <c r="J52" i="9" s="1"/>
  <c r="M10" i="9"/>
  <c r="U10" i="9"/>
  <c r="V51" i="6"/>
  <c r="AV52" i="6"/>
  <c r="AT52" i="6" s="1"/>
  <c r="AU44" i="6"/>
  <c r="V44" i="6"/>
  <c r="AD9" i="8"/>
  <c r="BJ10" i="8"/>
  <c r="P15" i="6"/>
  <c r="AV12" i="6"/>
  <c r="BL55" i="8"/>
  <c r="AB55" i="8"/>
  <c r="AX55" i="6"/>
  <c r="P55" i="6"/>
  <c r="P12" i="6"/>
  <c r="AW14" i="6"/>
  <c r="V14" i="6"/>
  <c r="U32" i="9"/>
  <c r="P51" i="6"/>
  <c r="AV51" i="6"/>
  <c r="AW49" i="6"/>
  <c r="AW48" i="6"/>
  <c r="P48" i="6"/>
  <c r="P44" i="6"/>
  <c r="AB48" i="8"/>
  <c r="AF9" i="8"/>
  <c r="AB41" i="8"/>
  <c r="AB43" i="8"/>
  <c r="U22" i="9"/>
  <c r="M22" i="9"/>
  <c r="P49" i="6"/>
  <c r="AV55" i="6"/>
  <c r="AY48" i="6"/>
  <c r="AY47" i="6"/>
  <c r="AX15" i="6"/>
  <c r="AT15" i="6" s="1"/>
  <c r="BH40" i="8"/>
  <c r="AN8" i="6"/>
  <c r="BJ45" i="8"/>
  <c r="AB45" i="8"/>
  <c r="BH48" i="8"/>
  <c r="M38" i="9"/>
  <c r="U38" i="9"/>
  <c r="O50" i="9"/>
  <c r="O53" i="9" s="1"/>
  <c r="U44" i="9"/>
  <c r="BI43" i="8"/>
  <c r="BI41" i="8"/>
  <c r="U8" i="6"/>
  <c r="V42" i="6"/>
  <c r="BM45" i="8"/>
  <c r="BH45" i="8" s="1"/>
  <c r="BK52" i="8"/>
  <c r="BH52" i="8" s="1"/>
  <c r="AB52" i="8"/>
  <c r="AU42" i="6"/>
  <c r="AU48" i="6"/>
  <c r="AT48" i="6" s="1"/>
  <c r="V48" i="6"/>
  <c r="U46" i="9"/>
  <c r="U37" i="9"/>
  <c r="AU47" i="6"/>
  <c r="AU41" i="6"/>
  <c r="AX54" i="6"/>
  <c r="AW46" i="6"/>
  <c r="AX43" i="6"/>
  <c r="AX14" i="6"/>
  <c r="AX13" i="6"/>
  <c r="AY10" i="6"/>
  <c r="BM55" i="8"/>
  <c r="BM54" i="8"/>
  <c r="BM51" i="8"/>
  <c r="V12" i="6"/>
  <c r="V45" i="6"/>
  <c r="AH9" i="8"/>
  <c r="P42" i="6"/>
  <c r="AX47" i="6"/>
  <c r="AX40" i="6"/>
  <c r="BI51" i="8"/>
  <c r="BK55" i="8"/>
  <c r="BK51" i="8"/>
  <c r="T50" i="8"/>
  <c r="BK50" i="8"/>
  <c r="BH50" i="8" s="1"/>
  <c r="BK46" i="8"/>
  <c r="T46" i="8"/>
  <c r="BO12" i="8"/>
  <c r="S42" i="4"/>
  <c r="K76" i="4"/>
  <c r="S39" i="4"/>
  <c r="K63" i="4"/>
  <c r="J36" i="9"/>
  <c r="I30" i="9"/>
  <c r="U7" i="9"/>
  <c r="M7" i="9"/>
  <c r="U16" i="9"/>
  <c r="M16" i="9"/>
  <c r="U19" i="9"/>
  <c r="M19" i="9"/>
  <c r="U34" i="9"/>
  <c r="K49" i="9"/>
  <c r="M49" i="9" s="1"/>
  <c r="M34" i="9"/>
  <c r="U43" i="9"/>
  <c r="M43" i="9"/>
  <c r="U13" i="9"/>
  <c r="M13" i="9"/>
  <c r="M17" i="9"/>
  <c r="U17" i="9"/>
  <c r="M35" i="9"/>
  <c r="K50" i="9"/>
  <c r="M50" i="9" s="1"/>
  <c r="U35" i="9"/>
  <c r="M41" i="9"/>
  <c r="U41" i="9"/>
  <c r="M11" i="9"/>
  <c r="V43" i="6"/>
  <c r="V53" i="6"/>
  <c r="BI44" i="8"/>
  <c r="AY54" i="6"/>
  <c r="AY40" i="6"/>
  <c r="BI39" i="8"/>
  <c r="BM44" i="8"/>
  <c r="BM42" i="8"/>
  <c r="BM39" i="8"/>
  <c r="BM12" i="8"/>
  <c r="BO44" i="8"/>
  <c r="BH44" i="8" s="1"/>
  <c r="BO38" i="8"/>
  <c r="AU55" i="6"/>
  <c r="AU12" i="6"/>
  <c r="AV54" i="6"/>
  <c r="AX51" i="6"/>
  <c r="AV44" i="6"/>
  <c r="AX41" i="6"/>
  <c r="AT41" i="6" s="1"/>
  <c r="U45" i="9" l="1"/>
  <c r="O51" i="9"/>
  <c r="K36" i="9"/>
  <c r="M36" i="9" s="1"/>
  <c r="G54" i="9"/>
  <c r="F54" i="9"/>
  <c r="K72" i="4"/>
  <c r="K70" i="4"/>
  <c r="K66" i="4"/>
  <c r="V47" i="4"/>
  <c r="S44" i="4"/>
  <c r="S40" i="4"/>
  <c r="S36" i="4"/>
  <c r="S24" i="4"/>
  <c r="S20" i="4"/>
  <c r="K47" i="4"/>
  <c r="S51" i="4"/>
  <c r="K57" i="4"/>
  <c r="S43" i="4"/>
  <c r="I57" i="4"/>
  <c r="J50" i="4"/>
  <c r="J47" i="4"/>
  <c r="S19" i="4"/>
  <c r="X8" i="6"/>
  <c r="AW10" i="6"/>
  <c r="V10" i="6"/>
  <c r="AU10" i="6"/>
  <c r="AA8" i="6"/>
  <c r="N48" i="9"/>
  <c r="K48" i="9" s="1"/>
  <c r="M48" i="9" s="1"/>
  <c r="AX9" i="6"/>
  <c r="K39" i="9"/>
  <c r="M39" i="9" s="1"/>
  <c r="U36" i="9"/>
  <c r="AB8" i="6"/>
  <c r="N33" i="9"/>
  <c r="AU9" i="6"/>
  <c r="AX10" i="6"/>
  <c r="R8" i="6"/>
  <c r="J8" i="6"/>
  <c r="S8" i="6"/>
  <c r="P10" i="6"/>
  <c r="AW9" i="6"/>
  <c r="AW8" i="6" s="1"/>
  <c r="P9" i="6"/>
  <c r="Q8" i="6"/>
  <c r="AS8" i="7"/>
  <c r="X8" i="7"/>
  <c r="C8" i="7"/>
  <c r="AA7" i="10"/>
  <c r="C7" i="10"/>
  <c r="C7" i="5"/>
  <c r="AE7" i="5"/>
  <c r="V54" i="9"/>
  <c r="K27" i="9"/>
  <c r="M27" i="9" s="1"/>
  <c r="K15" i="9"/>
  <c r="M15" i="9" s="1"/>
  <c r="O30" i="9"/>
  <c r="J35" i="3"/>
  <c r="Q17" i="3"/>
  <c r="J31" i="3"/>
  <c r="H31" i="3"/>
  <c r="H35" i="3" s="1"/>
  <c r="AZ9" i="8"/>
  <c r="M24" i="9"/>
  <c r="M21" i="9"/>
  <c r="M18" i="9"/>
  <c r="AR9" i="8"/>
  <c r="BK11" i="8"/>
  <c r="BH11" i="8" s="1"/>
  <c r="AB11" i="8"/>
  <c r="BO10" i="8"/>
  <c r="AJ9" i="8"/>
  <c r="AB10" i="8"/>
  <c r="BK10" i="8"/>
  <c r="BK9" i="8" s="1"/>
  <c r="AC9" i="8"/>
  <c r="AB9" i="8" s="1"/>
  <c r="L9" i="8"/>
  <c r="T11" i="8"/>
  <c r="W9" i="8"/>
  <c r="Y9" i="8"/>
  <c r="BM10" i="8"/>
  <c r="BM9" i="8" s="1"/>
  <c r="BJ9" i="8"/>
  <c r="BI10" i="8"/>
  <c r="D9" i="8"/>
  <c r="T10" i="8"/>
  <c r="I12" i="3"/>
  <c r="L51" i="9"/>
  <c r="V54" i="6"/>
  <c r="AT43" i="6"/>
  <c r="AT45" i="6"/>
  <c r="V52" i="6"/>
  <c r="V39" i="6"/>
  <c r="AT47" i="6"/>
  <c r="AT53" i="6"/>
  <c r="AZ8" i="7"/>
  <c r="BH46" i="8"/>
  <c r="BH55" i="8"/>
  <c r="BH41" i="8"/>
  <c r="AB44" i="8"/>
  <c r="BH38" i="8"/>
  <c r="BH42" i="8"/>
  <c r="BH54" i="8"/>
  <c r="BH43" i="8"/>
  <c r="BL9" i="8"/>
  <c r="AB50" i="8"/>
  <c r="BH47" i="8"/>
  <c r="BH39" i="8"/>
  <c r="S27" i="4"/>
  <c r="S28" i="4"/>
  <c r="S29" i="4"/>
  <c r="S32" i="4"/>
  <c r="S33" i="4"/>
  <c r="S34" i="4"/>
  <c r="S35" i="4"/>
  <c r="Q18" i="3"/>
  <c r="Q20" i="3"/>
  <c r="Q21" i="3"/>
  <c r="Q23" i="3"/>
  <c r="Q24" i="3"/>
  <c r="M25" i="9"/>
  <c r="K28" i="9"/>
  <c r="O52" i="9"/>
  <c r="P54" i="9"/>
  <c r="U50" i="9"/>
  <c r="U42" i="9"/>
  <c r="U23" i="9"/>
  <c r="M23" i="9"/>
  <c r="K29" i="9"/>
  <c r="U25" i="9"/>
  <c r="I53" i="9"/>
  <c r="J53" i="9" s="1"/>
  <c r="Q32" i="3"/>
  <c r="Q33" i="3"/>
  <c r="Q34" i="3"/>
  <c r="Q16" i="3"/>
  <c r="Q25" i="3"/>
  <c r="Q26" i="3"/>
  <c r="Q27" i="3"/>
  <c r="Q28" i="3"/>
  <c r="Q30" i="3"/>
  <c r="K64" i="4"/>
  <c r="K65" i="4"/>
  <c r="K73" i="4"/>
  <c r="K75" i="4"/>
  <c r="K77" i="4"/>
  <c r="K78" i="4"/>
  <c r="S48" i="4"/>
  <c r="S11" i="4"/>
  <c r="S12" i="4"/>
  <c r="S13" i="4"/>
  <c r="S14" i="4"/>
  <c r="S15" i="4"/>
  <c r="S16" i="4"/>
  <c r="S17" i="4"/>
  <c r="S21" i="4"/>
  <c r="S25" i="4"/>
  <c r="S37" i="4"/>
  <c r="S38" i="4"/>
  <c r="S30" i="4"/>
  <c r="I47" i="4"/>
  <c r="BH14" i="8"/>
  <c r="BN9" i="8"/>
  <c r="BH13" i="8"/>
  <c r="AB14" i="8"/>
  <c r="AT11" i="6"/>
  <c r="AT12" i="6"/>
  <c r="U49" i="9"/>
  <c r="U28" i="9"/>
  <c r="J48" i="9"/>
  <c r="K9" i="9"/>
  <c r="M9" i="9" s="1"/>
  <c r="N30" i="9"/>
  <c r="BH12" i="8"/>
  <c r="BH51" i="8"/>
  <c r="BH49" i="8"/>
  <c r="L30" i="9"/>
  <c r="BH56" i="8"/>
  <c r="J15" i="9"/>
  <c r="U21" i="9"/>
  <c r="U12" i="9"/>
  <c r="U18" i="9"/>
  <c r="U24" i="9"/>
  <c r="AT46" i="6"/>
  <c r="AT50" i="6"/>
  <c r="AY8" i="6"/>
  <c r="AT14" i="6"/>
  <c r="AT39" i="6"/>
  <c r="AT42" i="6"/>
  <c r="AT51" i="6"/>
  <c r="AT55" i="6"/>
  <c r="AT54" i="6"/>
  <c r="D8" i="6"/>
  <c r="Z8" i="6"/>
  <c r="V13" i="6"/>
  <c r="V15" i="6"/>
  <c r="V41" i="6"/>
  <c r="V55" i="6"/>
  <c r="AV8" i="6"/>
  <c r="AT13" i="6"/>
  <c r="AT49" i="6"/>
  <c r="U29" i="9"/>
  <c r="U53" i="9" s="1"/>
  <c r="E51" i="9"/>
  <c r="E54" i="9" s="1"/>
  <c r="AT40" i="6"/>
  <c r="AT44" i="6"/>
  <c r="D30" i="9"/>
  <c r="BO9" i="8"/>
  <c r="M40" i="9"/>
  <c r="J39" i="9"/>
  <c r="S56" i="4"/>
  <c r="O54" i="9" l="1"/>
  <c r="U39" i="9"/>
  <c r="J57" i="4"/>
  <c r="S50" i="4"/>
  <c r="S57" i="4" s="1"/>
  <c r="AU8" i="6"/>
  <c r="AX8" i="6"/>
  <c r="AT10" i="6"/>
  <c r="U48" i="9"/>
  <c r="V8" i="6"/>
  <c r="K33" i="9"/>
  <c r="N51" i="9"/>
  <c r="N54" i="9" s="1"/>
  <c r="P8" i="6"/>
  <c r="AT9" i="6"/>
  <c r="U27" i="9"/>
  <c r="U15" i="9"/>
  <c r="K30" i="9"/>
  <c r="U9" i="9"/>
  <c r="T9" i="8"/>
  <c r="BH10" i="8"/>
  <c r="BI9" i="8"/>
  <c r="BH9" i="8" s="1"/>
  <c r="L54" i="9"/>
  <c r="I31" i="3"/>
  <c r="Q12" i="3"/>
  <c r="S47" i="4"/>
  <c r="K52" i="9"/>
  <c r="M52" i="9" s="1"/>
  <c r="M28" i="9"/>
  <c r="M29" i="9"/>
  <c r="K53" i="9"/>
  <c r="M53" i="9" s="1"/>
  <c r="U52" i="9"/>
  <c r="D54" i="9"/>
  <c r="J30" i="9"/>
  <c r="J33" i="9"/>
  <c r="I51" i="9"/>
  <c r="AT8" i="6"/>
  <c r="K51" i="9" l="1"/>
  <c r="M51" i="9" s="1"/>
  <c r="M33" i="9"/>
  <c r="U33" i="9"/>
  <c r="U51" i="9" s="1"/>
  <c r="U30" i="9"/>
  <c r="M30" i="9"/>
  <c r="I35" i="3"/>
  <c r="Q31" i="3"/>
  <c r="Q35" i="3" s="1"/>
  <c r="I54" i="9"/>
  <c r="J54" i="9" s="1"/>
  <c r="J51" i="9"/>
  <c r="U54" i="9" l="1"/>
  <c r="K54" i="9"/>
  <c r="M54" i="9" s="1"/>
  <c r="J60" i="9"/>
  <c r="J78" i="9"/>
  <c r="K60" i="9" l="1"/>
  <c r="K78" i="9"/>
</calcChain>
</file>

<file path=xl/sharedStrings.xml><?xml version="1.0" encoding="utf-8"?>
<sst xmlns="http://schemas.openxmlformats.org/spreadsheetml/2006/main" count="1081" uniqueCount="619">
  <si>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</si>
  <si>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</si>
  <si>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</si>
  <si>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</si>
  <si>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</si>
  <si>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</si>
  <si>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</si>
  <si>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</si>
  <si>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</si>
  <si>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</si>
  <si>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</si>
  <si>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</si>
  <si>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</si>
  <si>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</si>
  <si>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</si>
  <si>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</si>
  <si>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</si>
  <si>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</si>
  <si>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</si>
  <si>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Е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</si>
  <si>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</si>
  <si>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</si>
  <si>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</si>
  <si>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</si>
  <si>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</si>
  <si>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</si>
  <si>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</si>
  <si>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</si>
  <si>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</si>
  <si>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</si>
  <si>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</si>
  <si>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</si>
  <si>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</si>
  <si>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</si>
  <si>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</si>
  <si>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</si>
  <si>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</si>
  <si>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</si>
  <si>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</si>
  <si>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</si>
  <si>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</si>
  <si>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</si>
  <si>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</si>
  <si>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</si>
  <si>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</si>
  <si>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</si>
  <si>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</si>
  <si>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</si>
  <si>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</si>
  <si>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</si>
  <si>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</si>
  <si>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</si>
  <si>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</si>
  <si>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</si>
  <si>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</si>
  <si>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</si>
  <si>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</si>
  <si>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</si>
  <si>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</si>
  <si>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</si>
  <si>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</si>
  <si>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Дела от и срещу търговци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</si>
  <si>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</si>
  <si>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</si>
  <si>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</si>
  <si>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</si>
  <si>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</si>
  <si>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</si>
  <si>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</si>
  <si>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</si>
  <si>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</si>
  <si>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</si>
  <si>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</si>
  <si>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</si>
  <si>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</si>
  <si>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</si>
  <si>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</si>
  <si>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</si>
  <si>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</si>
  <si>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</si>
  <si>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</si>
  <si>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</si>
  <si>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</si>
  <si>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</si>
  <si>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</si>
  <si>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</si>
  <si>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</si>
  <si>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</si>
  <si>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</si>
  <si>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</si>
  <si>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</si>
  <si>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</si>
  <si>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</si>
  <si>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</si>
  <si>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</si>
  <si>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</si>
  <si>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ИСКОВЕ ПО СК</t>
  </si>
  <si>
    <t>0100</t>
  </si>
  <si>
    <t>в т.ч. развод и недействителност на брака</t>
  </si>
  <si>
    <t>0110</t>
  </si>
  <si>
    <t xml:space="preserve">        развод по взаимно съгласие</t>
  </si>
  <si>
    <t>0120</t>
  </si>
  <si>
    <t xml:space="preserve">        издръжка</t>
  </si>
  <si>
    <t>0130</t>
  </si>
  <si>
    <t xml:space="preserve">        изменение на издръжка</t>
  </si>
  <si>
    <t>0140</t>
  </si>
  <si>
    <t>ОБЛИГАЦИОННИ ИСКОВЕ</t>
  </si>
  <si>
    <t>0200</t>
  </si>
  <si>
    <t xml:space="preserve">в т.ч.:за непозв. увреждане и дела от и с/у търговци </t>
  </si>
  <si>
    <t>0220</t>
  </si>
  <si>
    <t>ВЕЩНИ ИСКОВЕ</t>
  </si>
  <si>
    <t>0300</t>
  </si>
  <si>
    <t xml:space="preserve">     в т.ч.   по ЗСПЗЗ</t>
  </si>
  <si>
    <t>0310</t>
  </si>
  <si>
    <t>ДЕЛБИ</t>
  </si>
  <si>
    <t>0400</t>
  </si>
  <si>
    <t>ИСКОВЕ ПО КТ</t>
  </si>
  <si>
    <t>0500</t>
  </si>
  <si>
    <t xml:space="preserve">     в т.ч. за обезщетение по чл. 200 КТ</t>
  </si>
  <si>
    <t>0510</t>
  </si>
  <si>
    <t xml:space="preserve">     за отмяна на уволнение</t>
  </si>
  <si>
    <t>0520</t>
  </si>
  <si>
    <t>ФИНАНСОВИ НАЧЕТИ</t>
  </si>
  <si>
    <t>0600</t>
  </si>
  <si>
    <t>ДРУГИ ДЕЛА</t>
  </si>
  <si>
    <t>0800</t>
  </si>
  <si>
    <t>0801</t>
  </si>
  <si>
    <t>0802</t>
  </si>
  <si>
    <t>по чл.26-ти от Закона за закрила на детето</t>
  </si>
  <si>
    <t>0803</t>
  </si>
  <si>
    <t>по чл.30-ти от Закона за закрила на детето</t>
  </si>
  <si>
    <t>0804</t>
  </si>
  <si>
    <t>ОБЩО:   / от ш. 0100 до ш. 0800/</t>
  </si>
  <si>
    <t>0899</t>
  </si>
  <si>
    <t>ДЕЛА ОТ АДМИНИСТРАТИВЕН ХАРАКТЕР</t>
  </si>
  <si>
    <t>0900</t>
  </si>
  <si>
    <t xml:space="preserve">     в т.ч. по ЗУТ</t>
  </si>
  <si>
    <t>0910</t>
  </si>
  <si>
    <t>Дела по чл.410 и чл. 417 ГПК и Закона за кредитн.и-ии</t>
  </si>
  <si>
    <t>1000</t>
  </si>
  <si>
    <t>1099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</si>
  <si>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</si>
  <si>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</si>
  <si>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шифър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</si>
  <si>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</si>
  <si>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</si>
  <si>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</si>
  <si>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</si>
  <si>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</si>
  <si>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</si>
  <si>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</si>
  <si>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</si>
  <si>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</si>
  <si>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</si>
  <si>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2200</t>
  </si>
  <si>
    <t>В т.ч. в І-во по делото заседание и помирително</t>
  </si>
  <si>
    <t>2210</t>
  </si>
  <si>
    <t>СПРАВКА ІI</t>
  </si>
  <si>
    <t>Несвършени дела  от 1 до 3г.</t>
  </si>
  <si>
    <t>2300</t>
  </si>
  <si>
    <t>Несвършени дела  от 3 до 5г.</t>
  </si>
  <si>
    <t>2400</t>
  </si>
  <si>
    <t>Несвършени дела  над  5г.</t>
  </si>
  <si>
    <t>2500</t>
  </si>
  <si>
    <t>2600</t>
  </si>
  <si>
    <t>СПРАВКА IV - Извадка от ДРУГИ ДЕЛА - ШИФЪР 0800</t>
  </si>
  <si>
    <t>Особени правила относно производството по гражд.дела при действие на правото на европейския съюз</t>
  </si>
  <si>
    <t>Процедура по Регламент 1393/2007г</t>
  </si>
  <si>
    <t>0806</t>
  </si>
  <si>
    <t>Прицедура по Регламент 1206/2001г.</t>
  </si>
  <si>
    <t>0807</t>
  </si>
  <si>
    <t>Процедура по Регламент 861/2007г.</t>
  </si>
  <si>
    <t>0808</t>
  </si>
  <si>
    <t>Процедура по Регламент 2201/2003</t>
  </si>
  <si>
    <t>0809</t>
  </si>
  <si>
    <t>Административен ръководител: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</si>
  <si>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</si>
  <si>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</si>
  <si>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</si>
  <si>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</si>
  <si>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</si>
  <si>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</si>
  <si>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</si>
  <si>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</si>
  <si>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</si>
  <si>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</si>
  <si>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</si>
  <si>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</si>
  <si>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</si>
  <si>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</si>
  <si>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</si>
  <si>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</si>
  <si>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</si>
  <si>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</si>
  <si>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</si>
  <si>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</si>
  <si>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</si>
  <si>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</si>
  <si>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</si>
  <si>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</si>
  <si>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</si>
  <si>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</si>
  <si>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Гл. ІІ ПРЕСТЪПЛЕНИЯ ПРОТИВ ЛИЧНОСТТА</t>
  </si>
  <si>
    <t>в т.ч. по чл. 159 ал.2,3 и 5 от НК</t>
  </si>
  <si>
    <t>0201</t>
  </si>
  <si>
    <t>трафик на хора - чл.159а-159в</t>
  </si>
  <si>
    <t>0202</t>
  </si>
  <si>
    <t>средна телесна повреда - чл.129 НК</t>
  </si>
  <si>
    <t>0204</t>
  </si>
  <si>
    <t>противозак.лиш. от свобода чл. 142а НК</t>
  </si>
  <si>
    <t>0205</t>
  </si>
  <si>
    <t>блудство - чл. 149 и 150 НК /без чл.149,ал.5 НК/</t>
  </si>
  <si>
    <t>0206</t>
  </si>
  <si>
    <t>изнасилване - чл. 152 НК /без чл.152,ал.4 НК/</t>
  </si>
  <si>
    <t>0207</t>
  </si>
  <si>
    <t xml:space="preserve">склоняване към проституция - чл. 155 </t>
  </si>
  <si>
    <t>0208</t>
  </si>
  <si>
    <t>отвличане на лице от женски пол - чл. 156</t>
  </si>
  <si>
    <t>0209</t>
  </si>
  <si>
    <t>Гл.ІІІ ПРЕСТ. П-В ПРАВАТА НА ГРАЖДАНИТЕ</t>
  </si>
  <si>
    <t>в т.ч.п-в интелект.собств.-чл.172а-173 ал.1 НК</t>
  </si>
  <si>
    <t>0301</t>
  </si>
  <si>
    <t>ГЛ. ІV П-Я П-В БРАКА, СЕМЕЙСТВ. И МЛАДЕЖТА</t>
  </si>
  <si>
    <t>Гл. V ПРЕСТЪПЛЕНИЯ П-В СОБСТВЕНОСТТА</t>
  </si>
  <si>
    <t>в т.ч. кражба - чл. 194-197 НК /без чл.196а НК/</t>
  </si>
  <si>
    <t>0501</t>
  </si>
  <si>
    <t>грабеж - чл. 198 и чл. 200 НК</t>
  </si>
  <si>
    <t>0505</t>
  </si>
  <si>
    <t>присвояване - чл. 201-208 НК /без чл.203 и чл.206,ал4/</t>
  </si>
  <si>
    <t>0506</t>
  </si>
  <si>
    <t>измама - чл. 209-211 НК</t>
  </si>
  <si>
    <t>0507</t>
  </si>
  <si>
    <t>документна измама - чл. 212/без чл.212,ал5/, 212а, 212б НК</t>
  </si>
  <si>
    <t>0511</t>
  </si>
  <si>
    <t>застрахователна измама - чл. 213 НК</t>
  </si>
  <si>
    <t>0512</t>
  </si>
  <si>
    <t>изнудв./рекет/ чл. 213а/1,2/, 214/1/ и 214а НК</t>
  </si>
  <si>
    <t>0514</t>
  </si>
  <si>
    <t>Гл. VІ ПРЕСТЪПЛ. ПРОТИВ СТОПАНСТВОТО</t>
  </si>
  <si>
    <t>п-я в отделни стоп.отрасли - чл. 228 до чл. 240 НК</t>
  </si>
  <si>
    <t>0604</t>
  </si>
  <si>
    <t>0606</t>
  </si>
  <si>
    <t>Гл. VІІ П-Я П-В ФИН., ДАН. И ОСИГ.СИСТЕМИ</t>
  </si>
  <si>
    <t>0700</t>
  </si>
  <si>
    <t>ГЛ. VІІІ П-Я ПРОТИВ Д-ТА НА Д.ОРГ. И ОБЩ. О-ИИ</t>
  </si>
  <si>
    <t>в т.ч. незак. премин. на границата чл. 279 НК</t>
  </si>
  <si>
    <t>прев. през. границата лица и групи чл.280 НК</t>
  </si>
  <si>
    <t>Гл.ІХ  ДОКУМЕНТНИ  ПРЕСТЪПЛЕНИЯ</t>
  </si>
  <si>
    <t>Гл. Х П-Я ПРОТИВ РЕДА И ОБЩ. СПОКОЙСТВИЕ</t>
  </si>
  <si>
    <t>хулиганство - чл. 325 НК</t>
  </si>
  <si>
    <t>1005</t>
  </si>
  <si>
    <t>Гл. ХІ ОБЩООПАСНИ ПРЕСТЪПЛЕНИЯ</t>
  </si>
  <si>
    <t>1100</t>
  </si>
  <si>
    <t>в транспорта-чл. 343 ал.1 б."б", ал.3 б."а" НК</t>
  </si>
  <si>
    <t>1103</t>
  </si>
  <si>
    <t>отнемане на МПС - чл. 346 НК</t>
  </si>
  <si>
    <t>1106</t>
  </si>
  <si>
    <t>отглежд растения и престъпл. свързани с наркот. в-ва    чл. 354, 354а ал.5, 354в ал.1НК</t>
  </si>
  <si>
    <t>1107</t>
  </si>
  <si>
    <t>Гл. ХІІ П-Я ПРОТИВ ОТБР.С-Т НА РЕПУБЛ.</t>
  </si>
  <si>
    <t>1200</t>
  </si>
  <si>
    <t>Гл. ХІІІ  ВОЕННИ ПРЕСТЪПЛЕНИЯ</t>
  </si>
  <si>
    <t>1250</t>
  </si>
  <si>
    <t>Гл. ХІV П-Я ПРОТИВ МИРА И ЧОВЕЧЕСТВОТО</t>
  </si>
  <si>
    <t>1300</t>
  </si>
  <si>
    <t>ВСИЧКО НОХД от ш.0200 до ш.1300</t>
  </si>
  <si>
    <t>1399</t>
  </si>
  <si>
    <t>НЧХД</t>
  </si>
  <si>
    <t>1400</t>
  </si>
  <si>
    <t>чл. 78 а НК</t>
  </si>
  <si>
    <t>1410</t>
  </si>
  <si>
    <t>ЗБППМН</t>
  </si>
  <si>
    <t>1430</t>
  </si>
  <si>
    <t>Давност и амнистии - чл.80-84 от НК</t>
  </si>
  <si>
    <t>1440</t>
  </si>
  <si>
    <t>Реабилитации чл. 85-88а от НК</t>
  </si>
  <si>
    <t>1450</t>
  </si>
  <si>
    <t>Принудителни мед.мерки от ЗЗ и чл. 89 от НК</t>
  </si>
  <si>
    <t>1460</t>
  </si>
  <si>
    <t>1470</t>
  </si>
  <si>
    <t>НЧД от досъдебното производство</t>
  </si>
  <si>
    <t>1480</t>
  </si>
  <si>
    <t>1490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</si>
  <si>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</si>
  <si>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</si>
  <si>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</si>
  <si>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</si>
  <si>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</si>
  <si>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</si>
  <si>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</si>
  <si>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</si>
  <si>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</si>
  <si>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АДМИНИСТРАТИВНИ ДЕЛА - ОБЩО</t>
  </si>
  <si>
    <t>2000</t>
  </si>
  <si>
    <t>в т.ч. до ЗГ и ЗЛОД</t>
  </si>
  <si>
    <t>2001</t>
  </si>
  <si>
    <t>по ЗА, ЗДДС и ДОПК</t>
  </si>
  <si>
    <t>2002</t>
  </si>
  <si>
    <t>по ЗД по пътищата</t>
  </si>
  <si>
    <t>2003</t>
  </si>
  <si>
    <t>по ЗУТ</t>
  </si>
  <si>
    <t>2004</t>
  </si>
  <si>
    <t>2005</t>
  </si>
  <si>
    <t>по Закона за митниците</t>
  </si>
  <si>
    <t>2006</t>
  </si>
  <si>
    <t>2007</t>
  </si>
  <si>
    <t>по Закона за опазване на селскостоп.имущество и ЗОЗЗ</t>
  </si>
  <si>
    <t>2008</t>
  </si>
  <si>
    <t>по Закона за опазване на околната среда /ЗОВВПЗ/</t>
  </si>
  <si>
    <t>2010</t>
  </si>
  <si>
    <t>по Закона за авторското право</t>
  </si>
  <si>
    <t>2011</t>
  </si>
  <si>
    <t>по Закона за мерките срещу изпиране на пари</t>
  </si>
  <si>
    <t>2012</t>
  </si>
  <si>
    <t>по Закона за защита на потребителите /ЗЗП/</t>
  </si>
  <si>
    <t>2013</t>
  </si>
  <si>
    <t>по Закона за местните данъци и такси   /ЗМДТ/</t>
  </si>
  <si>
    <t>2014</t>
  </si>
  <si>
    <t>По УБДХ</t>
  </si>
  <si>
    <t>2015</t>
  </si>
  <si>
    <t>2016</t>
  </si>
  <si>
    <t>СПРАВКА ІII</t>
  </si>
  <si>
    <t>Шифър</t>
  </si>
  <si>
    <t>в</t>
  </si>
  <si>
    <t>Брой насрочвания на дела – ОХ + ЧХ</t>
  </si>
  <si>
    <t>3100</t>
  </si>
  <si>
    <t xml:space="preserve">                       В т.ч. от общ характер</t>
  </si>
  <si>
    <t>3110</t>
  </si>
  <si>
    <t>Брой отлагания на дела ОХ + ЧХ</t>
  </si>
  <si>
    <t>3200</t>
  </si>
  <si>
    <t>3210</t>
  </si>
  <si>
    <t>Изпратени дела за доразсл.от съдия-докладчик</t>
  </si>
  <si>
    <t>3300</t>
  </si>
  <si>
    <t>Изпр.за доразсл.в открито заседание</t>
  </si>
  <si>
    <t>3320</t>
  </si>
  <si>
    <t>От влезли в сила решени,брой  дела, изпратени за доразследване</t>
  </si>
  <si>
    <t>3350</t>
  </si>
  <si>
    <t>3600</t>
  </si>
  <si>
    <t>СПРАВКА ІV</t>
  </si>
  <si>
    <t>А/ до  3 месеца</t>
  </si>
  <si>
    <t>4100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</si>
  <si>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</si>
  <si>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</si>
  <si>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</si>
  <si>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</si>
  <si>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</si>
  <si>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4400</t>
  </si>
  <si>
    <t>4500</t>
  </si>
  <si>
    <t>Административен  ръководител:</t>
  </si>
  <si>
    <t>СПРАВКА V</t>
  </si>
  <si>
    <t>Дата: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</si>
  <si>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</si>
  <si>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</si>
  <si>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</si>
  <si>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</si>
  <si>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</si>
  <si>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</si>
  <si>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</si>
  <si>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</si>
  <si>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</si>
  <si>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</si>
  <si>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</si>
  <si>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</si>
  <si>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</si>
  <si>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</si>
  <si>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</si>
  <si>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</si>
  <si>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</si>
  <si>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</si>
  <si>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</si>
  <si>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</si>
  <si>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</si>
  <si>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</si>
  <si>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</si>
  <si>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</si>
  <si>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</si>
  <si>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</si>
  <si>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</si>
  <si>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</si>
  <si>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</si>
  <si>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</si>
  <si>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</si>
  <si>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</si>
  <si>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</si>
  <si>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</si>
  <si>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</si>
  <si>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</si>
  <si>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</si>
  <si>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</si>
  <si>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</si>
  <si>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</si>
  <si>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</si>
  <si>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</si>
  <si>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</si>
  <si>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</si>
  <si>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</si>
  <si>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</si>
  <si>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</si>
  <si>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</si>
  <si>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</si>
  <si>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</si>
  <si>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</si>
  <si>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</si>
  <si>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</si>
  <si>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</si>
  <si>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</si>
  <si>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</si>
  <si>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От и с/у търговци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</si>
  <si>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</si>
  <si>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</si>
  <si>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</si>
  <si>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</si>
  <si>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</si>
  <si>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</si>
  <si>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</si>
  <si>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</si>
  <si>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</si>
  <si>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</si>
  <si>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</si>
  <si>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</si>
  <si>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в т.ч. по Закона за защита от домашно насилие</t>
  </si>
  <si>
    <t>по Закона за защита от дискриминацията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</si>
  <si>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</si>
  <si>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</si>
  <si>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</si>
  <si>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</si>
  <si>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</si>
  <si>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</si>
  <si>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</si>
  <si>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</si>
  <si>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</si>
  <si>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</si>
  <si>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</si>
  <si>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</si>
  <si>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</si>
  <si>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</si>
  <si>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</si>
  <si>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</si>
  <si>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</si>
  <si>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</si>
  <si>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</si>
  <si>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</si>
  <si>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</si>
  <si>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</si>
  <si>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</si>
  <si>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</si>
  <si>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</si>
  <si>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</si>
  <si>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</si>
  <si>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</si>
  <si>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</si>
  <si>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</si>
  <si>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</si>
  <si>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</si>
  <si>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</si>
  <si>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</si>
  <si>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</si>
  <si>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</si>
  <si>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</si>
  <si>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</si>
  <si>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</si>
  <si>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</si>
  <si>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</si>
  <si>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</si>
  <si>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</si>
  <si>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</si>
  <si>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</si>
  <si>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</si>
  <si>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</si>
  <si>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</si>
  <si>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</si>
  <si>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</si>
  <si>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</si>
  <si>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</si>
  <si>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</si>
  <si>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</si>
  <si>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</si>
  <si>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</si>
  <si>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</si>
  <si>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</si>
  <si>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</si>
  <si>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</si>
  <si>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</si>
  <si>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</si>
  <si>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</si>
  <si>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</si>
  <si>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</si>
  <si>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</si>
  <si>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</si>
  <si>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</si>
  <si>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</si>
  <si>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</si>
  <si>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</si>
  <si>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</si>
  <si>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</si>
  <si>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</si>
  <si>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</si>
  <si>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</si>
  <si>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</si>
  <si>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</si>
  <si>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</si>
  <si>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</si>
  <si>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</si>
  <si>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</si>
  <si>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</si>
  <si>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</si>
  <si>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</si>
  <si>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</si>
  <si>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</si>
  <si>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п-я п/в индустр. собств.чл. 227 НК</t>
  </si>
  <si>
    <t>Кумулации - чл. 23, 25 и 27 НК</t>
  </si>
  <si>
    <t>по Закона за защита на конкуренцията</t>
  </si>
  <si>
    <t>по Закона за националната стандартизация</t>
  </si>
  <si>
    <t>По Закона за защита от дискриминацията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</si>
  <si>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</si>
  <si>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</si>
  <si>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</si>
  <si>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</si>
  <si>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</si>
  <si>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</si>
  <si>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</si>
  <si>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</si>
  <si>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</si>
  <si>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</si>
  <si>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</si>
  <si>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</si>
  <si>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</si>
  <si>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От решените дела /кол. 10/ с ненаписани мотиви към присъдата  с изтекъл  30-дневен срок</t>
  </si>
  <si>
    <t>Други ЧНД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</si>
  <si>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</si>
  <si>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</si>
  <si>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</si>
  <si>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</si>
  <si>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</si>
  <si>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</si>
  <si>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</si>
  <si>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</si>
  <si>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</si>
  <si>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</si>
  <si>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</si>
  <si>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</si>
  <si>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</si>
  <si>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</si>
  <si>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</si>
  <si>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</si>
  <si>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</si>
  <si>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</si>
  <si>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</si>
  <si>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</si>
  <si>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</si>
  <si>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</si>
  <si>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</si>
  <si>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</si>
  <si>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</si>
  <si>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</si>
  <si>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</si>
  <si>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</si>
  <si>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</si>
  <si>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</si>
  <si>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</si>
  <si>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</si>
  <si>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</si>
  <si>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</si>
  <si>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</si>
  <si>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ЧНД /ш.1430 до ш.1490/</t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</si>
  <si>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</si>
  <si>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</si>
  <si>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</si>
  <si>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</si>
  <si>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</si>
  <si>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</si>
  <si>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</si>
  <si>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</si>
  <si>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</si>
  <si>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</si>
  <si>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</si>
  <si>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</si>
  <si>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</si>
  <si>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</si>
  <si>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</si>
  <si>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ВСИЧКО:    /от ш. 0100 до ш. 1000/</t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</si>
  <si>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</si>
  <si>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</si>
  <si>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</si>
  <si>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</si>
  <si>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Справка за дейността на съдиите в РАЙОНЕН СЪД гр.  ЕЛЕНА</t>
  </si>
  <si>
    <t>за   12 МЕСЕЦА 2015 г.   (ГРАЖДАНСКИ  ДЕЛА)</t>
  </si>
  <si>
    <t>ЕЛЕНА</t>
  </si>
  <si>
    <t>месеца на 2015   г.</t>
  </si>
  <si>
    <t xml:space="preserve">Справка за резултатите от върнати обжалвани и протестирани ГРАЖДАНСКИ и ТЪРГОВСКИ дела на съдиите
от РАЙОНЕН СЪД гр. ЕЛЕНА през ВТОРО ПОЛУГОДИЕ 2015 г.            </t>
  </si>
  <si>
    <t>ИСКРА СТОЯНОВА ВАРАДЖАКОВА</t>
  </si>
  <si>
    <t>1.</t>
  </si>
  <si>
    <t>2.</t>
  </si>
  <si>
    <t>ПЕЙО ИВАНОВ ПРИХОДКОВ</t>
  </si>
  <si>
    <t xml:space="preserve">Справка за резултатите от върнати обжалвани и протестирани АДМИНИСТРАТИВНИ дела на съдиите
от РАЙОНЕН СЪД гр. ЕЛЕНА през ВТОРО ПОЛУГОДИЕ 2015 г.            </t>
  </si>
  <si>
    <t xml:space="preserve">Справка за резултатите от върнати обжалвани и протестирани НАКАЗАТЕЛНИТЕ дела на съдиите 
от РАЙОНЕН СЪД гр. ЕЛЕНА през ВТОРО ПОЛУГОДИЕ 2015 г. </t>
  </si>
  <si>
    <t xml:space="preserve">Справка за дейността на съдиите в РАЙОНЕН СЪД гр. ЕЛЕНА </t>
  </si>
  <si>
    <t>за   12 МЕСЕЦА 2015 г. (НАКАЗАТЕЛНИ ДЕЛА)</t>
  </si>
  <si>
    <t xml:space="preserve">  О Т Ч Е Т   по  наказателните  дела   на  Р А Й О Н Е Н  СЪД            град </t>
  </si>
  <si>
    <t>месеца на 2015    г.</t>
  </si>
  <si>
    <t>18.01.2016 г.</t>
  </si>
  <si>
    <t>Съставил: Йорданка Карачорова</t>
  </si>
  <si>
    <t>Телефон: 06151 62 43</t>
  </si>
  <si>
    <t>Адм. секретар:</t>
  </si>
  <si>
    <t xml:space="preserve">                Адм. секретар:</t>
  </si>
  <si>
    <t>Й. Карачорова</t>
  </si>
  <si>
    <t>Пейо Приходков</t>
  </si>
  <si>
    <t>Съставил: Й. Карачорова</t>
  </si>
  <si>
    <t>Дата: 18.01.2016 г.</t>
  </si>
  <si>
    <t>П. Приходков</t>
  </si>
  <si>
    <t>Дата: 18.01.206 г.</t>
  </si>
  <si>
    <t>Телефон: 06151 6243</t>
  </si>
  <si>
    <t>тел: 06151 62 43</t>
  </si>
  <si>
    <t>дата: 18.01.2016 г.</t>
  </si>
  <si>
    <t>град: Елена</t>
  </si>
  <si>
    <t>Адм.секретар:</t>
  </si>
  <si>
    <t>Йорданка Карачорова</t>
  </si>
  <si>
    <t>Изготвил: Йорданка Карачорова</t>
  </si>
  <si>
    <t>e-mail: rs_elena@abv.bg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</si>
</sst>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46" x14ac:knownFonts="1">
    <font>
      <sz val="10"/>
      <name val="Arial"/>
      <charset val="204"/>
    </font>
    <font>
      <sz val="10"/>
      <name val="Arial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18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7" applyFont="1" applyFill="1" applyBorder="1" applyAlignment="1" applyProtection="1">
      <alignment horizontal="center" vertical="center" wrapText="1"/>
    </xf>
    <xf numFmtId="9" fontId="3" fillId="4" borderId="34" xfId="7" applyFont="1" applyFill="1" applyBorder="1" applyAlignment="1" applyProtection="1">
      <alignment horizontal="center" vertical="center" wrapText="1"/>
    </xf>
    <xf numFmtId="9" fontId="3" fillId="4" borderId="35" xfId="7" applyFont="1" applyFill="1" applyBorder="1" applyAlignment="1" applyProtection="1">
      <alignment horizontal="center" vertical="center" wrapText="1"/>
    </xf>
    <xf numFmtId="9" fontId="3" fillId="4" borderId="43" xfId="7" applyFont="1" applyFill="1" applyBorder="1" applyAlignment="1" applyProtection="1">
      <alignment horizontal="center" vertical="center" wrapText="1"/>
    </xf>
    <xf numFmtId="9" fontId="3" fillId="4" borderId="45" xfId="7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0" xfId="0" applyNumberFormat="1" applyFont="1" applyFill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4" fillId="0" borderId="0" xfId="0" applyNumberFormat="1" applyFont="1" applyProtection="1">
      <protection locked="0"/>
    </xf>
    <xf numFmtId="0" fontId="13" fillId="0" borderId="0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</xf>
    <xf numFmtId="0" fontId="4" fillId="0" borderId="15" xfId="0" applyNumberFormat="1" applyFont="1" applyBorder="1" applyProtection="1"/>
    <xf numFmtId="0" fontId="4" fillId="0" borderId="15" xfId="0" applyNumberFormat="1" applyFont="1" applyBorder="1" applyAlignment="1" applyProtection="1"/>
    <xf numFmtId="49" fontId="4" fillId="0" borderId="20" xfId="0" applyNumberFormat="1" applyFont="1" applyBorder="1" applyAlignment="1" applyProtection="1">
      <alignment horizontal="center"/>
    </xf>
    <xf numFmtId="0" fontId="4" fillId="0" borderId="15" xfId="0" applyNumberFormat="1" applyFont="1" applyBorder="1" applyAlignment="1" applyProtection="1">
      <alignment horizontal="left"/>
    </xf>
    <xf numFmtId="0" fontId="4" fillId="0" borderId="23" xfId="0" applyNumberFormat="1" applyFont="1" applyBorder="1" applyAlignment="1" applyProtection="1">
      <alignment horizontal="left"/>
    </xf>
    <xf numFmtId="49" fontId="4" fillId="0" borderId="18" xfId="0" applyNumberFormat="1" applyFont="1" applyBorder="1" applyAlignment="1" applyProtection="1">
      <alignment horizontal="center"/>
    </xf>
    <xf numFmtId="0" fontId="4" fillId="0" borderId="50" xfId="0" applyNumberFormat="1" applyFont="1" applyBorder="1" applyAlignment="1" applyProtection="1">
      <alignment horizontal="left" vertical="justify"/>
    </xf>
    <xf numFmtId="1" fontId="4" fillId="0" borderId="30" xfId="0" applyNumberFormat="1" applyFont="1" applyFill="1" applyBorder="1" applyProtection="1">
      <protection locked="0"/>
    </xf>
    <xf numFmtId="1" fontId="4" fillId="0" borderId="22" xfId="0" applyNumberFormat="1" applyFont="1" applyFill="1" applyBorder="1" applyProtection="1">
      <protection locked="0"/>
    </xf>
    <xf numFmtId="0" fontId="16" fillId="0" borderId="23" xfId="0" applyNumberFormat="1" applyFont="1" applyFill="1" applyBorder="1" applyProtection="1"/>
    <xf numFmtId="1" fontId="4" fillId="0" borderId="29" xfId="0" applyNumberFormat="1" applyFont="1" applyFill="1" applyBorder="1" applyProtection="1">
      <protection locked="0"/>
    </xf>
    <xf numFmtId="0" fontId="13" fillId="0" borderId="50" xfId="0" applyNumberFormat="1" applyFont="1" applyBorder="1" applyAlignment="1" applyProtection="1">
      <alignment horizontal="left" vertical="justify"/>
    </xf>
    <xf numFmtId="0" fontId="13" fillId="0" borderId="0" xfId="0" applyNumberFormat="1" applyFont="1" applyBorder="1" applyAlignment="1" applyProtection="1">
      <alignment horizontal="left" vertical="justify"/>
    </xf>
    <xf numFmtId="49" fontId="4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4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4" fillId="0" borderId="20" xfId="0" applyNumberFormat="1" applyFont="1" applyFill="1" applyBorder="1" applyProtection="1">
      <protection locked="0"/>
    </xf>
    <xf numFmtId="0" fontId="0" fillId="0" borderId="20" xfId="0" applyBorder="1"/>
    <xf numFmtId="0" fontId="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vertical="justify"/>
    </xf>
    <xf numFmtId="0" fontId="4" fillId="0" borderId="0" xfId="0" applyNumberFormat="1" applyFont="1" applyProtection="1"/>
    <xf numFmtId="0" fontId="13" fillId="0" borderId="0" xfId="0" applyNumberFormat="1" applyFont="1" applyFill="1" applyProtection="1"/>
    <xf numFmtId="0" fontId="4" fillId="0" borderId="0" xfId="0" applyNumberFormat="1" applyFont="1" applyFill="1" applyProtection="1"/>
    <xf numFmtId="0" fontId="4" fillId="0" borderId="55" xfId="0" applyNumberFormat="1" applyFont="1" applyFill="1" applyBorder="1" applyAlignment="1" applyProtection="1">
      <alignment textRotation="90" wrapText="1"/>
    </xf>
    <xf numFmtId="0" fontId="4" fillId="0" borderId="0" xfId="0" applyNumberFormat="1" applyFont="1" applyFill="1" applyBorder="1" applyAlignment="1" applyProtection="1">
      <alignment textRotation="90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Border="1" applyProtection="1"/>
    <xf numFmtId="0" fontId="13" fillId="0" borderId="0" xfId="0" applyNumberFormat="1" applyFont="1" applyFill="1" applyAlignment="1" applyProtection="1">
      <protection locked="0"/>
    </xf>
    <xf numFmtId="0" fontId="4" fillId="0" borderId="20" xfId="0" applyNumberFormat="1" applyFont="1" applyFill="1" applyBorder="1" applyAlignment="1" applyProtection="1">
      <alignment horizontal="left" wrapText="1"/>
    </xf>
    <xf numFmtId="49" fontId="4" fillId="0" borderId="20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left"/>
    </xf>
    <xf numFmtId="0" fontId="4" fillId="0" borderId="0" xfId="4" applyNumberFormat="1" applyFont="1" applyProtection="1"/>
    <xf numFmtId="1" fontId="4" fillId="0" borderId="20" xfId="4" applyNumberFormat="1" applyFont="1" applyFill="1" applyBorder="1" applyProtection="1">
      <protection locked="0"/>
    </xf>
    <xf numFmtId="1" fontId="4" fillId="0" borderId="49" xfId="4" applyNumberFormat="1" applyFont="1" applyFill="1" applyBorder="1" applyProtection="1">
      <protection locked="0"/>
    </xf>
    <xf numFmtId="0" fontId="18" fillId="0" borderId="15" xfId="4" applyNumberFormat="1" applyFont="1" applyBorder="1" applyAlignment="1" applyProtection="1"/>
    <xf numFmtId="49" fontId="18" fillId="0" borderId="49" xfId="4" applyNumberFormat="1" applyFont="1" applyBorder="1" applyAlignment="1" applyProtection="1">
      <alignment horizontal="center"/>
    </xf>
    <xf numFmtId="0" fontId="18" fillId="0" borderId="15" xfId="4" applyNumberFormat="1" applyFont="1" applyBorder="1" applyAlignment="1" applyProtection="1">
      <alignment vertical="justify"/>
    </xf>
    <xf numFmtId="0" fontId="18" fillId="0" borderId="15" xfId="4" applyNumberFormat="1" applyFont="1" applyBorder="1" applyAlignment="1" applyProtection="1">
      <alignment shrinkToFit="1"/>
    </xf>
    <xf numFmtId="0" fontId="19" fillId="0" borderId="50" xfId="4" applyNumberFormat="1" applyFont="1" applyBorder="1" applyAlignment="1" applyProtection="1"/>
    <xf numFmtId="0" fontId="18" fillId="0" borderId="24" xfId="4" applyNumberFormat="1" applyFont="1" applyBorder="1" applyAlignment="1" applyProtection="1"/>
    <xf numFmtId="49" fontId="18" fillId="2" borderId="57" xfId="4" applyNumberFormat="1" applyFont="1" applyFill="1" applyBorder="1" applyAlignment="1" applyProtection="1">
      <alignment horizontal="center"/>
    </xf>
    <xf numFmtId="1" fontId="4" fillId="0" borderId="15" xfId="4" applyNumberFormat="1" applyFont="1" applyFill="1" applyBorder="1" applyAlignment="1" applyProtection="1">
      <alignment horizontal="right"/>
      <protection locked="0"/>
    </xf>
    <xf numFmtId="1" fontId="4" fillId="0" borderId="20" xfId="4" applyNumberFormat="1" applyFont="1" applyFill="1" applyBorder="1" applyAlignment="1" applyProtection="1">
      <alignment horizontal="right"/>
      <protection locked="0"/>
    </xf>
    <xf numFmtId="49" fontId="4" fillId="0" borderId="20" xfId="4" applyNumberFormat="1" applyFont="1" applyFill="1" applyBorder="1" applyAlignment="1" applyProtection="1">
      <alignment horizontal="center"/>
      <protection locked="0"/>
    </xf>
    <xf numFmtId="49" fontId="4" fillId="0" borderId="15" xfId="4" applyNumberFormat="1" applyFont="1" applyFill="1" applyBorder="1" applyAlignment="1" applyProtection="1">
      <alignment horizontal="center"/>
      <protection locked="0"/>
    </xf>
    <xf numFmtId="0" fontId="18" fillId="0" borderId="12" xfId="4" applyNumberFormat="1" applyFont="1" applyBorder="1" applyAlignment="1" applyProtection="1">
      <alignment wrapText="1"/>
    </xf>
    <xf numFmtId="49" fontId="18" fillId="0" borderId="58" xfId="4" applyNumberFormat="1" applyFont="1" applyBorder="1" applyAlignment="1" applyProtection="1">
      <alignment horizontal="center"/>
    </xf>
    <xf numFmtId="0" fontId="18" fillId="0" borderId="0" xfId="4" applyNumberFormat="1" applyFont="1" applyBorder="1" applyProtection="1"/>
    <xf numFmtId="0" fontId="18" fillId="0" borderId="0" xfId="4" applyNumberFormat="1" applyFont="1" applyBorder="1" applyAlignment="1" applyProtection="1">
      <alignment horizontal="center"/>
    </xf>
    <xf numFmtId="0" fontId="19" fillId="0" borderId="0" xfId="4" applyNumberFormat="1" applyFont="1" applyProtection="1"/>
    <xf numFmtId="0" fontId="18" fillId="0" borderId="0" xfId="4" applyNumberFormat="1" applyFont="1" applyBorder="1" applyAlignment="1" applyProtection="1">
      <alignment horizontal="center" textRotation="90"/>
    </xf>
    <xf numFmtId="0" fontId="4" fillId="0" borderId="0" xfId="4" applyNumberFormat="1" applyFont="1" applyProtection="1">
      <protection locked="0"/>
    </xf>
    <xf numFmtId="0" fontId="18" fillId="0" borderId="20" xfId="4" applyNumberFormat="1" applyFont="1" applyBorder="1" applyAlignment="1" applyProtection="1">
      <alignment horizontal="center"/>
    </xf>
    <xf numFmtId="0" fontId="4" fillId="0" borderId="20" xfId="4" applyNumberFormat="1" applyFont="1" applyFill="1" applyBorder="1" applyProtection="1"/>
    <xf numFmtId="0" fontId="19" fillId="0" borderId="20" xfId="4" applyNumberFormat="1" applyFont="1" applyBorder="1" applyProtection="1"/>
    <xf numFmtId="49" fontId="18" fillId="0" borderId="20" xfId="4" applyNumberFormat="1" applyFont="1" applyBorder="1" applyProtection="1"/>
    <xf numFmtId="0" fontId="4" fillId="0" borderId="0" xfId="4" applyNumberFormat="1" applyFont="1" applyFill="1" applyProtection="1">
      <protection locked="0"/>
    </xf>
    <xf numFmtId="0" fontId="18" fillId="0" borderId="20" xfId="4" applyNumberFormat="1" applyFont="1" applyBorder="1" applyProtection="1"/>
    <xf numFmtId="49" fontId="18" fillId="0" borderId="20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shrinkToFit="1"/>
    </xf>
    <xf numFmtId="49" fontId="18" fillId="0" borderId="0" xfId="4" applyNumberFormat="1" applyFont="1" applyBorder="1" applyProtection="1"/>
    <xf numFmtId="1" fontId="13" fillId="0" borderId="0" xfId="4" applyNumberFormat="1" applyFont="1" applyFill="1" applyBorder="1" applyProtection="1"/>
    <xf numFmtId="0" fontId="18" fillId="0" borderId="0" xfId="4" applyNumberFormat="1" applyFont="1" applyProtection="1"/>
    <xf numFmtId="1" fontId="4" fillId="0" borderId="0" xfId="4" applyNumberFormat="1" applyFont="1" applyFill="1" applyBorder="1" applyProtection="1"/>
    <xf numFmtId="0" fontId="18" fillId="0" borderId="18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horizontal="justify"/>
    </xf>
    <xf numFmtId="0" fontId="4" fillId="0" borderId="20" xfId="4" applyNumberFormat="1" applyFont="1" applyFill="1" applyBorder="1" applyAlignment="1" applyProtection="1">
      <alignment horizontal="center"/>
    </xf>
    <xf numFmtId="1" fontId="4" fillId="0" borderId="38" xfId="4" applyNumberFormat="1" applyFont="1" applyFill="1" applyBorder="1" applyProtection="1">
      <protection locked="0"/>
    </xf>
    <xf numFmtId="0" fontId="18" fillId="0" borderId="20" xfId="4" applyNumberFormat="1" applyFont="1" applyBorder="1" applyAlignment="1" applyProtection="1">
      <alignment wrapText="1"/>
    </xf>
    <xf numFmtId="0" fontId="19" fillId="0" borderId="0" xfId="4" applyNumberFormat="1" applyFont="1" applyBorder="1" applyProtection="1"/>
    <xf numFmtId="0" fontId="4" fillId="0" borderId="40" xfId="4" applyNumberFormat="1" applyFont="1" applyFill="1" applyBorder="1" applyProtection="1">
      <protection locked="0"/>
    </xf>
    <xf numFmtId="0" fontId="4" fillId="0" borderId="0" xfId="4" applyProtection="1">
      <protection locked="0"/>
    </xf>
    <xf numFmtId="0" fontId="13" fillId="0" borderId="0" xfId="4" applyNumberFormat="1" applyFont="1" applyFill="1" applyAlignment="1" applyProtection="1">
      <protection locked="0"/>
    </xf>
    <xf numFmtId="0" fontId="18" fillId="5" borderId="20" xfId="4" applyNumberFormat="1" applyFont="1" applyFill="1" applyBorder="1" applyProtection="1"/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8" xfId="0" applyBorder="1"/>
    <xf numFmtId="0" fontId="4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21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right"/>
    </xf>
    <xf numFmtId="0" fontId="20" fillId="0" borderId="0" xfId="0" applyFont="1" applyAlignment="1" applyProtection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4" fillId="5" borderId="59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4" fillId="5" borderId="49" xfId="0" applyFont="1" applyFill="1" applyBorder="1" applyAlignment="1" applyProtection="1">
      <alignment vertical="center" wrapText="1"/>
    </xf>
    <xf numFmtId="0" fontId="0" fillId="0" borderId="60" xfId="0" applyBorder="1"/>
    <xf numFmtId="0" fontId="4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1" xfId="0" applyBorder="1"/>
    <xf numFmtId="0" fontId="4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8" xfId="0" applyFill="1" applyBorder="1"/>
    <xf numFmtId="0" fontId="0" fillId="0" borderId="17" xfId="0" applyBorder="1" applyAlignment="1">
      <alignment vertical="center" wrapText="1"/>
    </xf>
    <xf numFmtId="0" fontId="17" fillId="0" borderId="0" xfId="0" applyFont="1"/>
    <xf numFmtId="0" fontId="4" fillId="5" borderId="22" xfId="0" applyFont="1" applyFill="1" applyBorder="1" applyAlignment="1">
      <alignment horizontal="left" vertical="center" wrapText="1"/>
    </xf>
    <xf numFmtId="0" fontId="4" fillId="5" borderId="60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34" xfId="0" applyBorder="1"/>
    <xf numFmtId="0" fontId="0" fillId="0" borderId="13" xfId="0" applyBorder="1"/>
    <xf numFmtId="0" fontId="0" fillId="0" borderId="43" xfId="0" applyBorder="1"/>
    <xf numFmtId="0" fontId="22" fillId="0" borderId="0" xfId="0" applyFont="1" applyAlignment="1" applyProtection="1"/>
    <xf numFmtId="1" fontId="0" fillId="0" borderId="0" xfId="0" applyNumberFormat="1"/>
    <xf numFmtId="1" fontId="4" fillId="0" borderId="20" xfId="2" applyNumberFormat="1" applyFont="1" applyFill="1" applyBorder="1" applyProtection="1">
      <protection locked="0"/>
    </xf>
    <xf numFmtId="1" fontId="4" fillId="0" borderId="18" xfId="2" applyNumberFormat="1" applyFont="1" applyFill="1" applyBorder="1" applyProtection="1">
      <protection locked="0"/>
    </xf>
    <xf numFmtId="1" fontId="4" fillId="0" borderId="25" xfId="2" applyNumberFormat="1" applyFont="1" applyFill="1" applyBorder="1" applyProtection="1">
      <protection locked="0"/>
    </xf>
    <xf numFmtId="1" fontId="4" fillId="0" borderId="49" xfId="2" applyNumberFormat="1" applyFont="1" applyFill="1" applyBorder="1" applyProtection="1">
      <protection locked="0"/>
    </xf>
    <xf numFmtId="1" fontId="4" fillId="0" borderId="56" xfId="2" applyNumberFormat="1" applyFont="1" applyFill="1" applyBorder="1" applyProtection="1">
      <protection locked="0"/>
    </xf>
    <xf numFmtId="1" fontId="4" fillId="0" borderId="34" xfId="2" applyNumberFormat="1" applyFont="1" applyFill="1" applyBorder="1" applyProtection="1">
      <protection locked="0"/>
    </xf>
    <xf numFmtId="1" fontId="4" fillId="0" borderId="45" xfId="2" applyNumberFormat="1" applyFont="1" applyFill="1" applyBorder="1" applyProtection="1">
      <protection locked="0"/>
    </xf>
    <xf numFmtId="1" fontId="4" fillId="0" borderId="35" xfId="2" applyNumberFormat="1" applyFont="1" applyFill="1" applyBorder="1" applyProtection="1">
      <protection locked="0"/>
    </xf>
    <xf numFmtId="1" fontId="4" fillId="0" borderId="20" xfId="5" applyNumberFormat="1" applyFont="1" applyFill="1" applyBorder="1" applyProtection="1">
      <protection locked="0"/>
    </xf>
    <xf numFmtId="1" fontId="4" fillId="0" borderId="15" xfId="5" applyNumberFormat="1" applyFont="1" applyFill="1" applyBorder="1" applyProtection="1">
      <protection locked="0"/>
    </xf>
    <xf numFmtId="1" fontId="4" fillId="0" borderId="23" xfId="5" applyNumberFormat="1" applyFont="1" applyFill="1" applyBorder="1" applyProtection="1">
      <protection locked="0"/>
    </xf>
    <xf numFmtId="1" fontId="4" fillId="0" borderId="18" xfId="5" applyNumberFormat="1" applyFont="1" applyFill="1" applyBorder="1" applyProtection="1">
      <protection locked="0"/>
    </xf>
    <xf numFmtId="1" fontId="18" fillId="0" borderId="15" xfId="5" applyNumberFormat="1" applyFont="1" applyFill="1" applyBorder="1" applyProtection="1">
      <protection locked="0"/>
    </xf>
    <xf numFmtId="1" fontId="4" fillId="0" borderId="49" xfId="5" applyNumberFormat="1" applyFont="1" applyFill="1" applyBorder="1" applyProtection="1">
      <protection locked="0"/>
    </xf>
    <xf numFmtId="1" fontId="4" fillId="0" borderId="20" xfId="5" applyNumberFormat="1" applyFont="1" applyFill="1" applyBorder="1" applyAlignment="1" applyProtection="1">
      <alignment vertical="justify"/>
      <protection locked="0"/>
    </xf>
    <xf numFmtId="1" fontId="4" fillId="0" borderId="56" xfId="5" applyNumberFormat="1" applyFont="1" applyFill="1" applyBorder="1" applyProtection="1">
      <protection locked="0"/>
    </xf>
    <xf numFmtId="1" fontId="4" fillId="0" borderId="24" xfId="5" applyNumberFormat="1" applyFont="1" applyFill="1" applyBorder="1" applyProtection="1">
      <protection locked="0"/>
    </xf>
    <xf numFmtId="1" fontId="4" fillId="0" borderId="25" xfId="5" applyNumberFormat="1" applyFont="1" applyFill="1" applyBorder="1" applyProtection="1">
      <protection locked="0"/>
    </xf>
    <xf numFmtId="1" fontId="4" fillId="0" borderId="57" xfId="5" applyNumberFormat="1" applyFont="1" applyFill="1" applyBorder="1" applyProtection="1">
      <protection locked="0"/>
    </xf>
    <xf numFmtId="1" fontId="4" fillId="0" borderId="15" xfId="5" applyNumberFormat="1" applyFont="1" applyFill="1" applyBorder="1" applyAlignment="1" applyProtection="1">
      <alignment horizontal="right"/>
      <protection locked="0"/>
    </xf>
    <xf numFmtId="1" fontId="4" fillId="0" borderId="20" xfId="5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49" fontId="4" fillId="0" borderId="20" xfId="5" applyNumberFormat="1" applyFont="1" applyFill="1" applyBorder="1" applyAlignment="1" applyProtection="1">
      <alignment horizontal="center"/>
      <protection locked="0"/>
    </xf>
    <xf numFmtId="1" fontId="4" fillId="0" borderId="40" xfId="4" applyNumberFormat="1" applyFont="1" applyFill="1" applyBorder="1" applyProtection="1">
      <protection locked="0"/>
    </xf>
    <xf numFmtId="1" fontId="13" fillId="0" borderId="20" xfId="4" applyNumberFormat="1" applyFont="1" applyFill="1" applyBorder="1" applyProtection="1">
      <protection locked="0"/>
    </xf>
    <xf numFmtId="0" fontId="4" fillId="0" borderId="20" xfId="4" applyNumberFormat="1" applyFont="1" applyFill="1" applyBorder="1" applyProtection="1">
      <protection locked="0"/>
    </xf>
    <xf numFmtId="0" fontId="4" fillId="0" borderId="20" xfId="3" applyNumberFormat="1" applyFont="1" applyFill="1" applyBorder="1" applyProtection="1"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</xf>
    <xf numFmtId="1" fontId="4" fillId="0" borderId="17" xfId="3" applyNumberFormat="1" applyFont="1" applyFill="1" applyBorder="1" applyProtection="1">
      <protection locked="0"/>
    </xf>
    <xf numFmtId="1" fontId="4" fillId="0" borderId="27" xfId="3" applyNumberFormat="1" applyFont="1" applyFill="1" applyBorder="1" applyProtection="1">
      <protection locked="0"/>
    </xf>
    <xf numFmtId="0" fontId="7" fillId="2" borderId="62" xfId="0" applyFont="1" applyFill="1" applyBorder="1"/>
    <xf numFmtId="0" fontId="11" fillId="2" borderId="63" xfId="0" applyFont="1" applyFill="1" applyBorder="1"/>
    <xf numFmtId="0" fontId="7" fillId="2" borderId="64" xfId="0" applyFont="1" applyFill="1" applyBorder="1"/>
    <xf numFmtId="0" fontId="7" fillId="2" borderId="65" xfId="0" applyFont="1" applyFill="1" applyBorder="1"/>
    <xf numFmtId="0" fontId="10" fillId="2" borderId="65" xfId="0" applyFont="1" applyFill="1" applyBorder="1"/>
    <xf numFmtId="0" fontId="7" fillId="2" borderId="66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1" fontId="4" fillId="0" borderId="56" xfId="4" applyNumberFormat="1" applyFont="1" applyFill="1" applyBorder="1" applyProtection="1">
      <protection locked="0"/>
    </xf>
    <xf numFmtId="1" fontId="4" fillId="0" borderId="23" xfId="4" applyNumberFormat="1" applyFont="1" applyFill="1" applyBorder="1" applyProtection="1">
      <protection locked="0"/>
    </xf>
    <xf numFmtId="1" fontId="4" fillId="0" borderId="18" xfId="4" applyNumberFormat="1" applyFont="1" applyFill="1" applyBorder="1" applyProtection="1">
      <protection locked="0"/>
    </xf>
    <xf numFmtId="0" fontId="13" fillId="3" borderId="0" xfId="4" applyNumberFormat="1" applyFont="1" applyFill="1" applyAlignment="1" applyProtection="1">
      <alignment vertical="center"/>
      <protection locked="0"/>
    </xf>
    <xf numFmtId="0" fontId="13" fillId="6" borderId="0" xfId="4" applyNumberFormat="1" applyFont="1" applyFill="1" applyAlignment="1" applyProtection="1">
      <alignment vertical="center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Protection="1">
      <protection locked="0"/>
    </xf>
    <xf numFmtId="0" fontId="4" fillId="0" borderId="0" xfId="6"/>
    <xf numFmtId="0" fontId="13" fillId="0" borderId="0" xfId="6" applyFont="1"/>
    <xf numFmtId="0" fontId="13" fillId="0" borderId="0" xfId="6" applyFont="1" applyAlignment="1">
      <alignment vertical="center" wrapText="1"/>
    </xf>
    <xf numFmtId="0" fontId="13" fillId="5" borderId="23" xfId="6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18" xfId="6" applyFont="1" applyBorder="1" applyAlignment="1">
      <alignment horizontal="center" vertical="center"/>
    </xf>
    <xf numFmtId="16" fontId="13" fillId="0" borderId="18" xfId="6" applyNumberFormat="1" applyFont="1" applyBorder="1" applyAlignment="1">
      <alignment horizontal="center" vertical="center"/>
    </xf>
    <xf numFmtId="0" fontId="13" fillId="0" borderId="56" xfId="6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4" fillId="5" borderId="17" xfId="6" applyFill="1" applyBorder="1"/>
    <xf numFmtId="0" fontId="13" fillId="5" borderId="60" xfId="6" applyFont="1" applyFill="1" applyBorder="1" applyAlignment="1">
      <alignment horizontal="left" vertical="center" wrapText="1"/>
    </xf>
    <xf numFmtId="0" fontId="4" fillId="5" borderId="15" xfId="6" applyFont="1" applyFill="1" applyBorder="1" applyAlignment="1" applyProtection="1">
      <alignment vertical="center" wrapText="1"/>
    </xf>
    <xf numFmtId="0" fontId="4" fillId="5" borderId="20" xfId="6" applyFont="1" applyFill="1" applyBorder="1" applyAlignment="1" applyProtection="1">
      <alignment vertical="center" wrapText="1"/>
    </xf>
    <xf numFmtId="0" fontId="4" fillId="5" borderId="20" xfId="6" applyFill="1" applyBorder="1"/>
    <xf numFmtId="0" fontId="4" fillId="5" borderId="49" xfId="6" applyFill="1" applyBorder="1"/>
    <xf numFmtId="0" fontId="4" fillId="0" borderId="26" xfId="6" applyBorder="1"/>
    <xf numFmtId="0" fontId="4" fillId="0" borderId="59" xfId="6" applyBorder="1"/>
    <xf numFmtId="0" fontId="4" fillId="5" borderId="24" xfId="6" applyFont="1" applyFill="1" applyBorder="1" applyAlignment="1" applyProtection="1">
      <alignment vertical="center" wrapText="1"/>
    </xf>
    <xf numFmtId="0" fontId="4" fillId="0" borderId="25" xfId="6" applyFont="1" applyFill="1" applyBorder="1" applyAlignment="1" applyProtection="1">
      <alignment vertical="center" wrapText="1"/>
    </xf>
    <xf numFmtId="0" fontId="4" fillId="0" borderId="57" xfId="6" applyFont="1" applyFill="1" applyBorder="1" applyAlignment="1" applyProtection="1">
      <alignment vertical="center" wrapText="1"/>
    </xf>
    <xf numFmtId="0" fontId="4" fillId="0" borderId="17" xfId="6" applyBorder="1"/>
    <xf numFmtId="0" fontId="4" fillId="0" borderId="60" xfId="6" applyBorder="1"/>
    <xf numFmtId="0" fontId="4" fillId="0" borderId="20" xfId="6" applyFont="1" applyFill="1" applyBorder="1" applyAlignment="1" applyProtection="1">
      <alignment vertical="center" wrapText="1"/>
    </xf>
    <xf numFmtId="0" fontId="4" fillId="0" borderId="20" xfId="6" applyBorder="1"/>
    <xf numFmtId="0" fontId="4" fillId="0" borderId="49" xfId="6" applyBorder="1"/>
    <xf numFmtId="0" fontId="4" fillId="0" borderId="60" xfId="6" applyFont="1" applyBorder="1"/>
    <xf numFmtId="0" fontId="4" fillId="0" borderId="31" xfId="6" applyBorder="1"/>
    <xf numFmtId="0" fontId="4" fillId="0" borderId="61" xfId="6" applyBorder="1"/>
    <xf numFmtId="0" fontId="4" fillId="5" borderId="12" xfId="6" applyFont="1" applyFill="1" applyBorder="1" applyAlignment="1" applyProtection="1">
      <alignment vertical="center" wrapText="1"/>
    </xf>
    <xf numFmtId="0" fontId="4" fillId="0" borderId="11" xfId="6" applyFont="1" applyFill="1" applyBorder="1" applyAlignment="1" applyProtection="1">
      <alignment vertical="center" wrapText="1"/>
    </xf>
    <xf numFmtId="0" fontId="4" fillId="0" borderId="58" xfId="6" applyFont="1" applyFill="1" applyBorder="1" applyAlignment="1" applyProtection="1">
      <alignment vertical="center" wrapText="1"/>
    </xf>
    <xf numFmtId="0" fontId="4" fillId="0" borderId="0" xfId="6" applyBorder="1"/>
    <xf numFmtId="0" fontId="4" fillId="0" borderId="0" xfId="6" applyFont="1" applyFill="1" applyBorder="1" applyAlignment="1" applyProtection="1">
      <alignment vertical="center" wrapText="1"/>
    </xf>
    <xf numFmtId="0" fontId="13" fillId="0" borderId="0" xfId="6" applyFont="1" applyFill="1" applyAlignment="1" applyProtection="1">
      <alignment horizontal="left"/>
    </xf>
    <xf numFmtId="0" fontId="13" fillId="0" borderId="0" xfId="6" applyFont="1" applyFill="1" applyAlignment="1" applyProtection="1">
      <protection locked="0"/>
    </xf>
    <xf numFmtId="0" fontId="13" fillId="0" borderId="0" xfId="6" applyFont="1" applyAlignment="1" applyProtection="1"/>
    <xf numFmtId="0" fontId="21" fillId="0" borderId="0" xfId="6" applyFont="1" applyAlignment="1" applyProtection="1">
      <alignment horizontal="left"/>
      <protection locked="0"/>
    </xf>
    <xf numFmtId="0" fontId="20" fillId="0" borderId="0" xfId="6" applyFont="1" applyFill="1" applyAlignment="1" applyProtection="1">
      <alignment horizontal="right"/>
    </xf>
    <xf numFmtId="0" fontId="20" fillId="0" borderId="0" xfId="6" applyFont="1" applyAlignment="1" applyProtection="1"/>
    <xf numFmtId="0" fontId="20" fillId="0" borderId="0" xfId="6" applyFont="1" applyFill="1" applyAlignment="1" applyProtection="1">
      <protection locked="0"/>
    </xf>
    <xf numFmtId="0" fontId="4" fillId="0" borderId="0" xfId="6" applyFont="1" applyProtection="1">
      <protection locked="0"/>
    </xf>
    <xf numFmtId="0" fontId="13" fillId="0" borderId="0" xfId="6" applyFont="1" applyProtection="1">
      <protection locked="0"/>
    </xf>
    <xf numFmtId="0" fontId="17" fillId="0" borderId="0" xfId="6" applyFont="1" applyAlignment="1">
      <alignment horizontal="center" wrapText="1"/>
    </xf>
    <xf numFmtId="0" fontId="13" fillId="0" borderId="0" xfId="6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1" fontId="13" fillId="10" borderId="51" xfId="0" applyNumberFormat="1" applyFont="1" applyFill="1" applyBorder="1" applyProtection="1"/>
    <xf numFmtId="1" fontId="13" fillId="10" borderId="50" xfId="4" applyNumberFormat="1" applyFont="1" applyFill="1" applyBorder="1" applyProtection="1"/>
    <xf numFmtId="1" fontId="4" fillId="10" borderId="20" xfId="5" applyNumberFormat="1" applyFont="1" applyFill="1" applyBorder="1" applyProtection="1"/>
    <xf numFmtId="1" fontId="13" fillId="10" borderId="20" xfId="4" applyNumberFormat="1" applyFont="1" applyFill="1" applyBorder="1" applyProtection="1"/>
    <xf numFmtId="0" fontId="19" fillId="0" borderId="15" xfId="4" applyNumberFormat="1" applyFont="1" applyBorder="1" applyAlignment="1" applyProtection="1">
      <alignment wrapText="1"/>
    </xf>
    <xf numFmtId="0" fontId="19" fillId="0" borderId="15" xfId="4" applyNumberFormat="1" applyFont="1" applyBorder="1" applyAlignment="1" applyProtection="1">
      <alignment vertical="justify"/>
    </xf>
    <xf numFmtId="0" fontId="19" fillId="0" borderId="15" xfId="4" applyNumberFormat="1" applyFont="1" applyBorder="1" applyAlignment="1" applyProtection="1">
      <alignment shrinkToFit="1"/>
    </xf>
    <xf numFmtId="0" fontId="19" fillId="0" borderId="15" xfId="4" applyNumberFormat="1" applyFont="1" applyBorder="1" applyAlignment="1" applyProtection="1"/>
    <xf numFmtId="0" fontId="19" fillId="0" borderId="23" xfId="0" applyFont="1" applyBorder="1" applyAlignment="1" applyProtection="1">
      <alignment vertical="justify"/>
    </xf>
    <xf numFmtId="0" fontId="19" fillId="0" borderId="23" xfId="4" applyNumberFormat="1" applyFont="1" applyBorder="1" applyAlignment="1" applyProtection="1">
      <alignment shrinkToFit="1"/>
    </xf>
    <xf numFmtId="1" fontId="13" fillId="10" borderId="18" xfId="4" applyNumberFormat="1" applyFont="1" applyFill="1" applyBorder="1" applyProtection="1"/>
    <xf numFmtId="0" fontId="3" fillId="4" borderId="68" xfId="0" applyFont="1" applyFill="1" applyBorder="1" applyAlignment="1" applyProtection="1">
      <alignment horizontal="center" vertical="center" wrapText="1"/>
      <protection locked="0"/>
    </xf>
    <xf numFmtId="0" fontId="3" fillId="4" borderId="69" xfId="0" applyFont="1" applyFill="1" applyBorder="1" applyAlignment="1" applyProtection="1">
      <alignment horizontal="center" vertical="center" wrapText="1"/>
      <protection locked="0"/>
    </xf>
    <xf numFmtId="0" fontId="3" fillId="4" borderId="84" xfId="0" applyFont="1" applyFill="1" applyBorder="1" applyAlignment="1" applyProtection="1">
      <alignment horizontal="center" vertical="center" wrapText="1"/>
      <protection locked="0"/>
    </xf>
    <xf numFmtId="0" fontId="3" fillId="4" borderId="68" xfId="0" applyFont="1" applyFill="1" applyBorder="1" applyAlignment="1" applyProtection="1">
      <alignment horizontal="center" vertical="center" wrapText="1"/>
    </xf>
    <xf numFmtId="0" fontId="3" fillId="4" borderId="69" xfId="0" applyFont="1" applyFill="1" applyBorder="1" applyAlignment="1" applyProtection="1">
      <alignment horizontal="center" vertical="center" wrapText="1"/>
    </xf>
    <xf numFmtId="0" fontId="3" fillId="9" borderId="86" xfId="0" applyFont="1" applyFill="1" applyBorder="1" applyAlignment="1" applyProtection="1">
      <alignment horizontal="center" vertical="center" wrapText="1"/>
      <protection locked="0"/>
    </xf>
    <xf numFmtId="0" fontId="3" fillId="9" borderId="87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3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8" xfId="0" applyFont="1" applyFill="1" applyBorder="1" applyAlignment="1" applyProtection="1">
      <alignment horizontal="center" vertical="center" wrapText="1"/>
      <protection locked="0"/>
    </xf>
    <xf numFmtId="0" fontId="3" fillId="9" borderId="56" xfId="0" applyFont="1" applyFill="1" applyBorder="1" applyAlignment="1" applyProtection="1">
      <alignment horizontal="center" vertical="center" wrapText="1"/>
      <protection locked="0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7" xfId="0" applyFont="1" applyFill="1" applyBorder="1" applyAlignment="1" applyProtection="1">
      <alignment horizontal="center" vertical="center" wrapText="1"/>
    </xf>
    <xf numFmtId="0" fontId="3" fillId="4" borderId="83" xfId="0" applyFont="1" applyFill="1" applyBorder="1" applyAlignment="1" applyProtection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13" borderId="12" xfId="0" applyFont="1" applyFill="1" applyBorder="1" applyAlignment="1" applyProtection="1">
      <alignment horizontal="center" vertical="center" wrapText="1"/>
      <protection locked="0"/>
    </xf>
    <xf numFmtId="1" fontId="13" fillId="10" borderId="20" xfId="0" applyNumberFormat="1" applyFont="1" applyFill="1" applyBorder="1" applyProtection="1"/>
    <xf numFmtId="1" fontId="13" fillId="10" borderId="18" xfId="0" applyNumberFormat="1" applyFont="1" applyFill="1" applyBorder="1" applyProtection="1"/>
    <xf numFmtId="1" fontId="13" fillId="10" borderId="25" xfId="0" applyNumberFormat="1" applyFont="1" applyFill="1" applyBorder="1" applyProtection="1"/>
    <xf numFmtId="1" fontId="13" fillId="10" borderId="50" xfId="0" applyNumberFormat="1" applyFont="1" applyFill="1" applyBorder="1" applyProtection="1"/>
    <xf numFmtId="1" fontId="13" fillId="10" borderId="17" xfId="0" applyNumberFormat="1" applyFont="1" applyFill="1" applyBorder="1" applyProtection="1"/>
    <xf numFmtId="1" fontId="13" fillId="10" borderId="27" xfId="0" applyNumberFormat="1" applyFont="1" applyFill="1" applyBorder="1" applyProtection="1"/>
    <xf numFmtId="1" fontId="13" fillId="10" borderId="53" xfId="0" applyNumberFormat="1" applyFont="1" applyFill="1" applyBorder="1" applyProtection="1"/>
    <xf numFmtId="1" fontId="13" fillId="10" borderId="26" xfId="0" applyNumberFormat="1" applyFont="1" applyFill="1" applyBorder="1" applyProtection="1"/>
    <xf numFmtId="1" fontId="13" fillId="10" borderId="52" xfId="0" applyNumberFormat="1" applyFont="1" applyFill="1" applyBorder="1" applyProtection="1"/>
    <xf numFmtId="1" fontId="13" fillId="10" borderId="54" xfId="0" applyNumberFormat="1" applyFont="1" applyFill="1" applyBorder="1" applyProtection="1"/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Fill="1" applyBorder="1" applyAlignment="1" applyProtection="1">
      <alignment horizontal="center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0" xfId="4" applyNumberFormat="1" applyFont="1" applyFill="1" applyAlignment="1" applyProtection="1">
      <alignment horizontal="left"/>
      <protection locked="0"/>
    </xf>
    <xf numFmtId="0" fontId="13" fillId="0" borderId="0" xfId="4" applyNumberFormat="1" applyFont="1" applyFill="1" applyAlignment="1" applyProtection="1">
      <alignment horizontal="left"/>
      <protection locked="0"/>
    </xf>
    <xf numFmtId="0" fontId="18" fillId="0" borderId="20" xfId="4" applyNumberFormat="1" applyFont="1" applyBorder="1" applyAlignment="1" applyProtection="1"/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0" borderId="87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6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70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60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61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Border="1" applyAlignment="1" applyProtection="1"/>
    <xf numFmtId="1" fontId="4" fillId="10" borderId="20" xfId="2" applyNumberFormat="1" applyFont="1" applyFill="1" applyBorder="1" applyProtection="1"/>
    <xf numFmtId="1" fontId="4" fillId="10" borderId="25" xfId="2" applyNumberFormat="1" applyFont="1" applyFill="1" applyBorder="1" applyProtection="1"/>
    <xf numFmtId="1" fontId="4" fillId="10" borderId="18" xfId="2" applyNumberFormat="1" applyFont="1" applyFill="1" applyBorder="1" applyProtection="1"/>
    <xf numFmtId="0" fontId="4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Protection="1"/>
    <xf numFmtId="0" fontId="4" fillId="0" borderId="0" xfId="0" applyFont="1" applyProtection="1"/>
    <xf numFmtId="0" fontId="13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3" applyBorder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4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/>
    <xf numFmtId="0" fontId="17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4" fillId="0" borderId="20" xfId="3" applyBorder="1" applyProtection="1">
      <protection locked="0"/>
    </xf>
    <xf numFmtId="1" fontId="4" fillId="10" borderId="49" xfId="4" applyNumberFormat="1" applyFont="1" applyFill="1" applyBorder="1" applyProtection="1"/>
    <xf numFmtId="1" fontId="4" fillId="10" borderId="18" xfId="5" applyNumberFormat="1" applyFont="1" applyFill="1" applyBorder="1" applyProtection="1"/>
    <xf numFmtId="1" fontId="4" fillId="10" borderId="25" xfId="5" applyNumberFormat="1" applyFont="1" applyFill="1" applyBorder="1" applyProtection="1"/>
    <xf numFmtId="1" fontId="4" fillId="10" borderId="50" xfId="5" applyNumberFormat="1" applyFont="1" applyFill="1" applyBorder="1" applyProtection="1"/>
    <xf numFmtId="1" fontId="4" fillId="10" borderId="67" xfId="4" applyNumberFormat="1" applyFont="1" applyFill="1" applyBorder="1" applyProtection="1"/>
    <xf numFmtId="1" fontId="4" fillId="10" borderId="51" xfId="4" applyNumberFormat="1" applyFont="1" applyFill="1" applyBorder="1" applyProtection="1"/>
    <xf numFmtId="1" fontId="4" fillId="10" borderId="52" xfId="4" applyNumberFormat="1" applyFont="1" applyFill="1" applyBorder="1" applyProtection="1"/>
    <xf numFmtId="0" fontId="4" fillId="0" borderId="0" xfId="4" applyNumberFormat="1" applyFont="1" applyBorder="1" applyProtection="1"/>
    <xf numFmtId="0" fontId="4" fillId="0" borderId="0" xfId="4" applyNumberFormat="1" applyFont="1" applyFill="1" applyBorder="1" applyProtection="1"/>
    <xf numFmtId="0" fontId="13" fillId="0" borderId="0" xfId="4" applyNumberFormat="1" applyFont="1" applyBorder="1" applyAlignment="1" applyProtection="1">
      <alignment horizontal="center"/>
    </xf>
    <xf numFmtId="0" fontId="4" fillId="0" borderId="0" xfId="4" applyNumberFormat="1" applyFont="1" applyFill="1" applyProtection="1"/>
    <xf numFmtId="1" fontId="4" fillId="10" borderId="20" xfId="4" applyNumberFormat="1" applyFont="1" applyFill="1" applyBorder="1" applyProtection="1"/>
    <xf numFmtId="0" fontId="4" fillId="0" borderId="0" xfId="4" applyProtection="1"/>
    <xf numFmtId="0" fontId="16" fillId="0" borderId="0" xfId="4" applyFont="1" applyFill="1" applyProtection="1"/>
    <xf numFmtId="0" fontId="1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13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49" fontId="18" fillId="9" borderId="49" xfId="4" applyNumberFormat="1" applyFont="1" applyFill="1" applyBorder="1" applyAlignment="1" applyProtection="1">
      <alignment horizontal="center"/>
    </xf>
    <xf numFmtId="49" fontId="18" fillId="9" borderId="56" xfId="4" applyNumberFormat="1" applyFont="1" applyFill="1" applyBorder="1" applyAlignment="1" applyProtection="1">
      <alignment horizontal="center"/>
    </xf>
    <xf numFmtId="49" fontId="18" fillId="9" borderId="52" xfId="4" applyNumberFormat="1" applyFont="1" applyFill="1" applyBorder="1" applyAlignment="1" applyProtection="1">
      <alignment horizontal="center"/>
    </xf>
    <xf numFmtId="0" fontId="19" fillId="14" borderId="20" xfId="4" applyNumberFormat="1" applyFont="1" applyFill="1" applyBorder="1" applyAlignment="1" applyProtection="1">
      <alignment horizontal="center"/>
    </xf>
    <xf numFmtId="0" fontId="13" fillId="14" borderId="20" xfId="4" applyNumberFormat="1" applyFont="1" applyFill="1" applyBorder="1" applyProtection="1"/>
    <xf numFmtId="49" fontId="4" fillId="9" borderId="20" xfId="0" applyNumberFormat="1" applyFont="1" applyFill="1" applyBorder="1" applyAlignment="1" applyProtection="1">
      <alignment horizontal="center"/>
    </xf>
    <xf numFmtId="49" fontId="4" fillId="9" borderId="51" xfId="0" applyNumberFormat="1" applyFont="1" applyFill="1" applyBorder="1" applyAlignment="1" applyProtection="1">
      <alignment horizontal="center"/>
    </xf>
    <xf numFmtId="49" fontId="4" fillId="9" borderId="25" xfId="0" applyNumberFormat="1" applyFont="1" applyFill="1" applyBorder="1" applyAlignment="1" applyProtection="1">
      <alignment horizontal="center"/>
    </xf>
    <xf numFmtId="49" fontId="4" fillId="9" borderId="18" xfId="0" applyNumberFormat="1" applyFont="1" applyFill="1" applyBorder="1" applyAlignment="1" applyProtection="1">
      <alignment horizontal="center"/>
    </xf>
    <xf numFmtId="49" fontId="4" fillId="9" borderId="54" xfId="0" applyNumberFormat="1" applyFont="1" applyFill="1" applyBorder="1" applyAlignment="1" applyProtection="1">
      <alignment horizontal="center"/>
    </xf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80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81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27" fillId="14" borderId="15" xfId="0" applyNumberFormat="1" applyFont="1" applyFill="1" applyBorder="1" applyAlignment="1" applyProtection="1">
      <alignment horizontal="center"/>
    </xf>
    <xf numFmtId="0" fontId="27" fillId="14" borderId="20" xfId="0" applyNumberFormat="1" applyFont="1" applyFill="1" applyBorder="1" applyAlignment="1" applyProtection="1">
      <alignment horizontal="center"/>
    </xf>
    <xf numFmtId="0" fontId="27" fillId="14" borderId="49" xfId="0" applyNumberFormat="1" applyFont="1" applyFill="1" applyBorder="1" applyAlignment="1" applyProtection="1">
      <alignment horizontal="center"/>
    </xf>
    <xf numFmtId="0" fontId="27" fillId="14" borderId="17" xfId="0" applyNumberFormat="1" applyFont="1" applyFill="1" applyBorder="1" applyAlignment="1" applyProtection="1">
      <alignment horizontal="center"/>
    </xf>
    <xf numFmtId="0" fontId="13" fillId="0" borderId="15" xfId="0" applyNumberFormat="1" applyFont="1" applyBorder="1" applyProtection="1"/>
    <xf numFmtId="0" fontId="13" fillId="0" borderId="15" xfId="0" applyNumberFormat="1" applyFont="1" applyBorder="1" applyAlignment="1" applyProtection="1">
      <alignment horizontal="left"/>
    </xf>
    <xf numFmtId="0" fontId="13" fillId="0" borderId="24" xfId="0" applyNumberFormat="1" applyFont="1" applyBorder="1" applyAlignment="1" applyProtection="1">
      <alignment horizontal="left" vertical="justify"/>
    </xf>
    <xf numFmtId="0" fontId="43" fillId="12" borderId="15" xfId="4" applyNumberFormat="1" applyFont="1" applyFill="1" applyBorder="1" applyAlignment="1" applyProtection="1">
      <alignment horizontal="center"/>
    </xf>
    <xf numFmtId="0" fontId="43" fillId="12" borderId="49" xfId="4" applyNumberFormat="1" applyFont="1" applyFill="1" applyBorder="1" applyAlignment="1" applyProtection="1">
      <alignment horizontal="center"/>
    </xf>
    <xf numFmtId="0" fontId="43" fillId="12" borderId="20" xfId="4" applyNumberFormat="1" applyFont="1" applyFill="1" applyBorder="1" applyAlignment="1" applyProtection="1">
      <alignment horizontal="center"/>
    </xf>
    <xf numFmtId="0" fontId="4" fillId="0" borderId="20" xfId="4" applyNumberFormat="1" applyFont="1" applyBorder="1" applyAlignment="1" applyProtection="1">
      <alignment horizontal="center" vertical="center" textRotation="90"/>
    </xf>
    <xf numFmtId="0" fontId="13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6" fillId="0" borderId="20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0" fontId="38" fillId="0" borderId="0" xfId="0" applyFont="1" applyBorder="1" applyAlignment="1">
      <alignment horizontal="left" vertical="center" wrapText="1"/>
    </xf>
    <xf numFmtId="0" fontId="25" fillId="2" borderId="71" xfId="0" applyFont="1" applyFill="1" applyBorder="1" applyAlignment="1">
      <alignment horizontal="center"/>
    </xf>
    <xf numFmtId="0" fontId="25" fillId="2" borderId="72" xfId="0" applyFont="1" applyFill="1" applyBorder="1" applyAlignment="1">
      <alignment horizontal="center"/>
    </xf>
    <xf numFmtId="0" fontId="25" fillId="2" borderId="73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5" borderId="6" xfId="0" applyFont="1" applyFill="1" applyBorder="1" applyAlignment="1" applyProtection="1">
      <alignment horizontal="center" vertical="center" wrapText="1"/>
    </xf>
    <xf numFmtId="0" fontId="3" fillId="15" borderId="3" xfId="0" applyFont="1" applyFill="1" applyBorder="1" applyAlignment="1" applyProtection="1">
      <alignment horizontal="center" vertical="center" wrapText="1"/>
    </xf>
    <xf numFmtId="0" fontId="3" fillId="15" borderId="5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8" xfId="0" applyFont="1" applyFill="1" applyBorder="1" applyAlignment="1" applyProtection="1">
      <alignment horizontal="center" vertical="center" wrapText="1"/>
    </xf>
    <xf numFmtId="0" fontId="4" fillId="0" borderId="79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3" fillId="0" borderId="76" xfId="0" applyFont="1" applyFill="1" applyBorder="1" applyAlignment="1" applyProtection="1">
      <alignment horizontal="center" vertical="center" wrapText="1"/>
    </xf>
    <xf numFmtId="0" fontId="3" fillId="0" borderId="77" xfId="0" applyFont="1" applyFill="1" applyBorder="1" applyAlignment="1" applyProtection="1">
      <alignment horizontal="center" vertical="center" wrapText="1"/>
    </xf>
    <xf numFmtId="0" fontId="3" fillId="15" borderId="74" xfId="0" applyFont="1" applyFill="1" applyBorder="1" applyAlignment="1" applyProtection="1">
      <alignment horizontal="center" vertical="center" wrapText="1"/>
    </xf>
    <xf numFmtId="0" fontId="3" fillId="15" borderId="75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3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  <protection locked="0"/>
    </xf>
    <xf numFmtId="0" fontId="4" fillId="0" borderId="2" xfId="0" applyNumberFormat="1" applyFont="1" applyBorder="1" applyAlignment="1" applyProtection="1">
      <alignment horizontal="center" vertical="center" textRotation="90" wrapText="1"/>
    </xf>
    <xf numFmtId="0" fontId="4" fillId="0" borderId="44" xfId="0" applyNumberFormat="1" applyFont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20" xfId="0" applyNumberFormat="1" applyFont="1" applyBorder="1" applyAlignment="1" applyProtection="1">
      <alignment horizontal="center" vertical="center" textRotation="90" wrapText="1"/>
    </xf>
    <xf numFmtId="0" fontId="4" fillId="0" borderId="34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horizontal="center" vertical="center" textRotation="90" wrapText="1"/>
    </xf>
    <xf numFmtId="0" fontId="4" fillId="0" borderId="17" xfId="0" applyNumberFormat="1" applyFont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3" fillId="15" borderId="16" xfId="0" applyNumberFormat="1" applyFont="1" applyFill="1" applyBorder="1" applyAlignment="1" applyProtection="1">
      <alignment horizontal="center" vertical="center" textRotation="90" wrapText="1"/>
    </xf>
    <xf numFmtId="0" fontId="13" fillId="15" borderId="17" xfId="0" applyNumberFormat="1" applyFont="1" applyFill="1" applyBorder="1" applyAlignment="1" applyProtection="1">
      <alignment horizontal="center" vertical="center" textRotation="90" wrapText="1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4" fillId="0" borderId="74" xfId="0" applyNumberFormat="1" applyFont="1" applyBorder="1" applyAlignment="1" applyProtection="1">
      <alignment horizontal="center" vertical="center" wrapText="1"/>
    </xf>
    <xf numFmtId="0" fontId="4" fillId="0" borderId="80" xfId="0" applyNumberFormat="1" applyFont="1" applyBorder="1" applyAlignment="1" applyProtection="1">
      <alignment horizontal="center" vertical="center" wrapText="1"/>
    </xf>
    <xf numFmtId="0" fontId="4" fillId="0" borderId="24" xfId="0" applyNumberFormat="1" applyFont="1" applyBorder="1" applyAlignment="1" applyProtection="1">
      <alignment horizontal="center" vertical="center" wrapText="1"/>
    </xf>
    <xf numFmtId="0" fontId="4" fillId="0" borderId="19" xfId="0" applyNumberFormat="1" applyFont="1" applyBorder="1" applyAlignment="1" applyProtection="1">
      <alignment horizontal="center" vertical="center" textRotation="90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70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13" fillId="15" borderId="19" xfId="0" applyNumberFormat="1" applyFont="1" applyFill="1" applyBorder="1" applyAlignment="1" applyProtection="1">
      <alignment horizontal="center" vertical="center" textRotation="90" wrapText="1"/>
    </xf>
    <xf numFmtId="0" fontId="13" fillId="15" borderId="20" xfId="0" applyNumberFormat="1" applyFont="1" applyFill="1" applyBorder="1" applyAlignment="1" applyProtection="1">
      <alignment horizontal="center" vertical="center" textRotation="90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81" xfId="0" applyNumberFormat="1" applyFont="1" applyBorder="1" applyAlignment="1" applyProtection="1">
      <alignment horizontal="center" vertical="center" textRotation="90" wrapText="1"/>
    </xf>
    <xf numFmtId="0" fontId="4" fillId="0" borderId="57" xfId="0" applyNumberFormat="1" applyFont="1" applyBorder="1" applyAlignment="1" applyProtection="1">
      <alignment horizontal="center" vertical="center" textRotation="90" wrapText="1"/>
    </xf>
    <xf numFmtId="0" fontId="17" fillId="0" borderId="0" xfId="0" applyFont="1" applyAlignment="1" applyProtection="1">
      <alignment horizontal="center"/>
      <protection locked="0"/>
    </xf>
    <xf numFmtId="0" fontId="4" fillId="0" borderId="18" xfId="0" applyNumberFormat="1" applyFont="1" applyBorder="1" applyAlignment="1" applyProtection="1">
      <alignment horizontal="center" vertical="center" textRotation="90" wrapText="1"/>
    </xf>
    <xf numFmtId="0" fontId="13" fillId="15" borderId="25" xfId="0" applyNumberFormat="1" applyFont="1" applyFill="1" applyBorder="1" applyAlignment="1" applyProtection="1">
      <alignment horizontal="center" vertical="center" textRotation="90" wrapText="1"/>
    </xf>
    <xf numFmtId="0" fontId="4" fillId="0" borderId="0" xfId="4" applyNumberFormat="1" applyFont="1" applyFill="1" applyAlignment="1" applyProtection="1">
      <alignment horizontal="left"/>
    </xf>
    <xf numFmtId="0" fontId="4" fillId="0" borderId="20" xfId="4" applyNumberFormat="1" applyFont="1" applyFill="1" applyBorder="1" applyAlignment="1" applyProtection="1">
      <alignment horizontal="center" vertical="center" textRotation="90" wrapText="1"/>
    </xf>
    <xf numFmtId="0" fontId="4" fillId="0" borderId="20" xfId="4" applyNumberFormat="1" applyFont="1" applyFill="1" applyBorder="1" applyAlignment="1" applyProtection="1">
      <alignment horizontal="center" vertical="center" wrapText="1"/>
    </xf>
    <xf numFmtId="0" fontId="4" fillId="0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25" xfId="4" applyNumberFormat="1" applyFont="1" applyFill="1" applyBorder="1" applyAlignment="1" applyProtection="1">
      <alignment horizontal="center" vertical="center" textRotation="90" wrapText="1"/>
    </xf>
    <xf numFmtId="0" fontId="13" fillId="0" borderId="33" xfId="4" applyNumberFormat="1" applyFont="1" applyFill="1" applyBorder="1" applyAlignment="1" applyProtection="1">
      <alignment horizontal="center" vertical="center" wrapText="1"/>
    </xf>
    <xf numFmtId="0" fontId="13" fillId="0" borderId="70" xfId="4" applyNumberFormat="1" applyFont="1" applyFill="1" applyBorder="1" applyAlignment="1" applyProtection="1">
      <alignment horizontal="center" vertical="center" wrapText="1"/>
    </xf>
    <xf numFmtId="0" fontId="13" fillId="0" borderId="37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textRotation="90"/>
    </xf>
    <xf numFmtId="0" fontId="13" fillId="15" borderId="20" xfId="4" applyFont="1" applyFill="1" applyBorder="1" applyAlignment="1" applyProtection="1"/>
    <xf numFmtId="0" fontId="4" fillId="0" borderId="32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13" fillId="15" borderId="18" xfId="4" applyNumberFormat="1" applyFont="1" applyFill="1" applyBorder="1" applyAlignment="1" applyProtection="1">
      <alignment horizontal="center" vertical="center" textRotation="90" wrapText="1"/>
    </xf>
    <xf numFmtId="0" fontId="13" fillId="15" borderId="44" xfId="4" applyNumberFormat="1" applyFont="1" applyFill="1" applyBorder="1" applyAlignment="1" applyProtection="1">
      <alignment horizontal="center" vertical="center" textRotation="90" wrapText="1"/>
    </xf>
    <xf numFmtId="0" fontId="13" fillId="15" borderId="25" xfId="4" applyNumberFormat="1" applyFont="1" applyFill="1" applyBorder="1" applyAlignment="1" applyProtection="1">
      <alignment horizontal="center" vertical="center" textRotation="90" wrapText="1"/>
    </xf>
    <xf numFmtId="0" fontId="4" fillId="0" borderId="23" xfId="4" applyNumberFormat="1" applyFont="1" applyFill="1" applyBorder="1" applyAlignment="1" applyProtection="1">
      <alignment horizontal="center" vertical="center" textRotation="90" wrapText="1"/>
    </xf>
    <xf numFmtId="0" fontId="4" fillId="0" borderId="80" xfId="4" applyNumberFormat="1" applyFont="1" applyFill="1" applyBorder="1" applyAlignment="1" applyProtection="1">
      <alignment horizontal="center" vertical="center" textRotation="90" wrapText="1"/>
    </xf>
    <xf numFmtId="0" fontId="4" fillId="0" borderId="24" xfId="4" applyNumberFormat="1" applyFont="1" applyFill="1" applyBorder="1" applyAlignment="1" applyProtection="1">
      <alignment horizontal="center" vertical="center" textRotation="90" wrapText="1"/>
    </xf>
    <xf numFmtId="0" fontId="4" fillId="0" borderId="2" xfId="4" applyNumberFormat="1" applyFont="1" applyFill="1" applyBorder="1" applyAlignment="1" applyProtection="1">
      <alignment horizontal="center" vertical="center" textRotation="90" wrapText="1"/>
    </xf>
    <xf numFmtId="0" fontId="4" fillId="15" borderId="76" xfId="4" applyNumberFormat="1" applyFont="1" applyFill="1" applyBorder="1" applyAlignment="1" applyProtection="1">
      <alignment horizontal="center" vertical="center" textRotation="90" wrapText="1"/>
    </xf>
    <xf numFmtId="0" fontId="4" fillId="15" borderId="81" xfId="4" applyNumberFormat="1" applyFont="1" applyFill="1" applyBorder="1" applyAlignment="1" applyProtection="1">
      <alignment horizontal="center" vertical="center" textRotation="90" wrapText="1"/>
    </xf>
    <xf numFmtId="0" fontId="4" fillId="15" borderId="57" xfId="4" applyNumberFormat="1" applyFont="1" applyFill="1" applyBorder="1" applyAlignment="1" applyProtection="1">
      <alignment horizontal="center" vertical="center" textRotation="90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19" fillId="0" borderId="82" xfId="4" applyNumberFormat="1" applyFont="1" applyBorder="1" applyAlignment="1" applyProtection="1">
      <alignment horizontal="left"/>
    </xf>
    <xf numFmtId="0" fontId="19" fillId="0" borderId="79" xfId="4" applyNumberFormat="1" applyFont="1" applyBorder="1" applyAlignment="1" applyProtection="1">
      <alignment horizontal="left"/>
    </xf>
    <xf numFmtId="0" fontId="4" fillId="0" borderId="76" xfId="4" applyNumberFormat="1" applyFont="1" applyBorder="1" applyAlignment="1" applyProtection="1">
      <alignment horizontal="center" vertical="center" textRotation="90" wrapText="1"/>
    </xf>
    <xf numFmtId="0" fontId="4" fillId="0" borderId="81" xfId="4" applyNumberFormat="1" applyFont="1" applyBorder="1" applyAlignment="1" applyProtection="1">
      <alignment horizontal="center" vertical="center" textRotation="90" wrapText="1"/>
    </xf>
    <xf numFmtId="0" fontId="13" fillId="0" borderId="2" xfId="4" applyNumberFormat="1" applyFont="1" applyFill="1" applyBorder="1" applyAlignment="1" applyProtection="1">
      <alignment horizontal="center" vertical="center" textRotation="90" wrapText="1"/>
    </xf>
    <xf numFmtId="0" fontId="13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25" xfId="4" applyNumberFormat="1" applyFont="1" applyFill="1" applyBorder="1" applyAlignment="1" applyProtection="1">
      <alignment horizontal="center" vertical="center" textRotation="90" wrapText="1"/>
    </xf>
    <xf numFmtId="0" fontId="13" fillId="0" borderId="0" xfId="4" applyNumberFormat="1" applyFont="1" applyFill="1" applyAlignment="1" applyProtection="1">
      <alignment horizontal="left"/>
    </xf>
    <xf numFmtId="0" fontId="13" fillId="15" borderId="2" xfId="4" applyNumberFormat="1" applyFont="1" applyFill="1" applyBorder="1" applyAlignment="1" applyProtection="1">
      <alignment horizontal="center" vertical="center" textRotation="90" wrapText="1"/>
    </xf>
    <xf numFmtId="0" fontId="18" fillId="0" borderId="20" xfId="4" applyNumberFormat="1" applyFont="1" applyBorder="1" applyAlignment="1" applyProtection="1"/>
    <xf numFmtId="0" fontId="18" fillId="0" borderId="20" xfId="4" applyFont="1" applyBorder="1" applyAlignment="1" applyProtection="1"/>
    <xf numFmtId="0" fontId="18" fillId="0" borderId="20" xfId="4" applyNumberFormat="1" applyFont="1" applyBorder="1" applyAlignment="1" applyProtection="1">
      <alignment horizontal="center" textRotation="90" shrinkToFit="1"/>
    </xf>
    <xf numFmtId="0" fontId="18" fillId="0" borderId="20" xfId="4" applyFont="1" applyBorder="1" applyAlignment="1" applyProtection="1">
      <alignment horizontal="center" textRotation="90"/>
    </xf>
    <xf numFmtId="0" fontId="4" fillId="0" borderId="20" xfId="4" applyNumberFormat="1" applyFont="1" applyBorder="1" applyAlignment="1" applyProtection="1">
      <alignment horizontal="center" vertical="center" textRotation="90" wrapText="1"/>
    </xf>
    <xf numFmtId="0" fontId="4" fillId="0" borderId="20" xfId="4" applyFont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vertical="center" textRotation="90" wrapText="1"/>
    </xf>
    <xf numFmtId="0" fontId="13" fillId="15" borderId="20" xfId="4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 applyProtection="1">
      <alignment horizontal="left"/>
      <protection locked="0"/>
    </xf>
    <xf numFmtId="0" fontId="4" fillId="0" borderId="34" xfId="4" applyNumberFormat="1" applyFont="1" applyBorder="1" applyAlignment="1" applyProtection="1">
      <alignment horizontal="center"/>
    </xf>
    <xf numFmtId="0" fontId="4" fillId="0" borderId="60" xfId="4" applyNumberFormat="1" applyFont="1" applyBorder="1" applyAlignment="1" applyProtection="1">
      <alignment horizontal="center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4" fillId="0" borderId="34" xfId="4" applyNumberFormat="1" applyFont="1" applyFill="1" applyBorder="1" applyAlignment="1" applyProtection="1">
      <alignment horizontal="center" vertical="center" textRotation="90" wrapText="1"/>
    </xf>
    <xf numFmtId="0" fontId="4" fillId="0" borderId="45" xfId="4" applyNumberFormat="1" applyFont="1" applyFill="1" applyBorder="1" applyAlignment="1" applyProtection="1">
      <alignment horizontal="center" vertical="center" textRotation="90" wrapText="1"/>
    </xf>
    <xf numFmtId="0" fontId="4" fillId="0" borderId="76" xfId="4" applyNumberFormat="1" applyFont="1" applyFill="1" applyBorder="1" applyAlignment="1" applyProtection="1">
      <alignment horizontal="center" vertical="center" textRotation="90" wrapText="1"/>
    </xf>
    <xf numFmtId="0" fontId="4" fillId="0" borderId="81" xfId="4" applyNumberFormat="1" applyFont="1" applyFill="1" applyBorder="1" applyAlignment="1" applyProtection="1">
      <alignment horizontal="center" vertical="center" textRotation="90" wrapText="1"/>
    </xf>
    <xf numFmtId="0" fontId="4" fillId="0" borderId="57" xfId="4" applyNumberFormat="1" applyFont="1" applyFill="1" applyBorder="1" applyAlignment="1" applyProtection="1">
      <alignment horizontal="center" vertical="center" textRotation="90" wrapText="1"/>
    </xf>
    <xf numFmtId="0" fontId="4" fillId="0" borderId="34" xfId="4" applyNumberFormat="1" applyFont="1" applyFill="1" applyBorder="1" applyAlignment="1" applyProtection="1">
      <alignment horizontal="center" vertical="center" wrapText="1"/>
    </xf>
    <xf numFmtId="0" fontId="4" fillId="0" borderId="60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13" fillId="0" borderId="82" xfId="4" applyNumberFormat="1" applyFont="1" applyFill="1" applyBorder="1" applyAlignment="1" applyProtection="1">
      <alignment horizontal="center"/>
      <protection locked="0"/>
    </xf>
    <xf numFmtId="0" fontId="13" fillId="0" borderId="79" xfId="4" applyNumberFormat="1" applyFont="1" applyFill="1" applyBorder="1" applyAlignment="1" applyProtection="1">
      <alignment horizontal="center"/>
      <protection locked="0"/>
    </xf>
    <xf numFmtId="0" fontId="13" fillId="0" borderId="53" xfId="4" applyNumberFormat="1" applyFont="1" applyFill="1" applyBorder="1" applyAlignment="1" applyProtection="1">
      <alignment horizont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74" xfId="4" applyNumberFormat="1" applyFont="1" applyBorder="1" applyAlignment="1" applyProtection="1">
      <alignment horizontal="center" vertical="center" wrapText="1"/>
    </xf>
    <xf numFmtId="0" fontId="4" fillId="0" borderId="80" xfId="4" applyFont="1" applyBorder="1" applyAlignment="1" applyProtection="1">
      <alignment horizontal="center" vertical="center" wrapText="1"/>
    </xf>
    <xf numFmtId="0" fontId="4" fillId="0" borderId="24" xfId="4" applyFont="1" applyBorder="1" applyAlignment="1" applyProtection="1">
      <alignment horizontal="center" vertical="center" wrapText="1"/>
    </xf>
    <xf numFmtId="0" fontId="4" fillId="0" borderId="74" xfId="4" applyNumberFormat="1" applyFont="1" applyFill="1" applyBorder="1" applyAlignment="1" applyProtection="1">
      <alignment horizontal="center" vertical="center" textRotation="90" wrapText="1"/>
    </xf>
    <xf numFmtId="0" fontId="4" fillId="0" borderId="80" xfId="4" applyFont="1" applyFill="1" applyBorder="1" applyAlignment="1" applyProtection="1">
      <alignment horizontal="center" vertical="center" wrapText="1"/>
    </xf>
    <xf numFmtId="0" fontId="4" fillId="0" borderId="24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3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4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3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indent="2"/>
    </xf>
    <xf numFmtId="0" fontId="27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3" fillId="7" borderId="82" xfId="0" applyFont="1" applyFill="1" applyBorder="1" applyAlignment="1">
      <alignment horizontal="center" vertical="center"/>
    </xf>
    <xf numFmtId="0" fontId="13" fillId="7" borderId="79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34" fillId="11" borderId="0" xfId="8" applyFont="1" applyFill="1" applyBorder="1" applyAlignment="1" applyProtection="1">
      <alignment horizontal="center" vertical="center" wrapText="1"/>
    </xf>
    <xf numFmtId="0" fontId="27" fillId="6" borderId="0" xfId="0" applyFont="1" applyFill="1" applyAlignment="1">
      <alignment horizontal="center" vertical="top" wrapText="1"/>
    </xf>
    <xf numFmtId="0" fontId="4" fillId="5" borderId="20" xfId="0" applyFont="1" applyFill="1" applyBorder="1" applyAlignment="1" applyProtection="1">
      <alignment horizontal="center" vertical="center" textRotation="90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textRotation="90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 readingOrder="1"/>
    </xf>
    <xf numFmtId="0" fontId="13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2" readingOrder="1"/>
    </xf>
    <xf numFmtId="0" fontId="34" fillId="11" borderId="0" xfId="8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6" applyFont="1" applyAlignment="1">
      <alignment horizontal="left" vertical="top" wrapText="1" indent="2"/>
    </xf>
    <xf numFmtId="0" fontId="13" fillId="0" borderId="0" xfId="6" applyFont="1" applyAlignment="1">
      <alignment horizontal="center" vertical="center" wrapText="1"/>
    </xf>
    <xf numFmtId="0" fontId="28" fillId="0" borderId="0" xfId="6" applyFont="1" applyAlignment="1">
      <alignment horizontal="left" vertical="top" wrapText="1"/>
    </xf>
    <xf numFmtId="0" fontId="13" fillId="0" borderId="0" xfId="6" applyFont="1" applyAlignment="1">
      <alignment horizontal="left" vertical="top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Border="1" applyAlignment="1">
      <alignment horizontal="center" vertical="center" wrapText="1"/>
    </xf>
    <xf numFmtId="0" fontId="17" fillId="0" borderId="70" xfId="6" applyFont="1" applyBorder="1" applyAlignment="1">
      <alignment horizontal="center" vertical="center" wrapText="1"/>
    </xf>
    <xf numFmtId="0" fontId="17" fillId="0" borderId="60" xfId="6" applyFont="1" applyBorder="1" applyAlignment="1">
      <alignment horizontal="center" vertical="center" wrapText="1"/>
    </xf>
    <xf numFmtId="0" fontId="17" fillId="0" borderId="85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83" xfId="6" applyFont="1" applyBorder="1" applyAlignment="1">
      <alignment horizontal="center" vertical="center" wrapText="1"/>
    </xf>
    <xf numFmtId="0" fontId="16" fillId="0" borderId="0" xfId="6" applyFont="1" applyFill="1" applyBorder="1" applyAlignment="1" applyProtection="1">
      <alignment horizontal="center" vertical="center" wrapText="1"/>
    </xf>
    <xf numFmtId="0" fontId="13" fillId="0" borderId="15" xfId="6" applyFont="1" applyBorder="1" applyAlignment="1">
      <alignment horizontal="center"/>
    </xf>
    <xf numFmtId="0" fontId="13" fillId="0" borderId="20" xfId="6" applyFont="1" applyBorder="1" applyAlignment="1">
      <alignment horizontal="center"/>
    </xf>
    <xf numFmtId="0" fontId="13" fillId="0" borderId="49" xfId="6" applyFont="1" applyBorder="1" applyAlignment="1">
      <alignment horizontal="center"/>
    </xf>
  </cellXfs>
  <cellStyles count="9">
    <cellStyle name="Hyperlink 2" xfId="1"/>
    <cellStyle name="Normal 2" xfId="2"/>
    <cellStyle name="Normal 3" xfId="3"/>
    <cellStyle name="Normal_Sheet1" xfId="4"/>
    <cellStyle name="Normal_Sheet1 2" xfId="5"/>
    <cellStyle name="Нормален" xfId="0" builtinId="0"/>
    <cellStyle name="Нормален 2" xfId="6"/>
    <cellStyle name="Процент" xfId="7" builtinId="5"/>
    <cellStyle name="Хипервръзка" xfId="8" builtinId="8"/>
  </cellStyles>
  <dxfs count="1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>
      <selection activeCell="A5" sqref="A5:J5"/>
    </sheetView>
  </sheetViews>
  <sheetFormatPr defaultRowHeight="15" x14ac:dyDescent="0.2"/>
  <cols>
    <col min="1" max="8" width="9.140625" style="491"/>
    <col min="9" max="9" width="17.28515625" style="491" customWidth="1"/>
    <col min="10" max="10" width="29.42578125" style="491" customWidth="1"/>
    <col min="11" max="11" width="22.28515625" style="491" customWidth="1"/>
    <col min="12" max="16384" width="9.140625" style="491"/>
  </cols>
  <sheetData>
    <row r="2" spans="1:11" s="487" customFormat="1" ht="15.75" x14ac:dyDescent="0.2">
      <c r="A2" s="537" t="s">
        <v>409</v>
      </c>
      <c r="B2" s="537"/>
      <c r="C2" s="537"/>
      <c r="D2" s="537"/>
      <c r="E2" s="537"/>
      <c r="F2" s="537"/>
      <c r="G2" s="537"/>
      <c r="H2" s="537"/>
      <c r="I2" s="537"/>
      <c r="J2" s="537"/>
      <c r="K2" s="486"/>
    </row>
    <row r="3" spans="1:11" s="489" customFormat="1" ht="15.75" x14ac:dyDescent="0.2">
      <c r="A3" s="537" t="s">
        <v>410</v>
      </c>
      <c r="B3" s="537"/>
      <c r="C3" s="537"/>
      <c r="D3" s="537"/>
      <c r="E3" s="537"/>
      <c r="F3" s="537"/>
      <c r="G3" s="537"/>
      <c r="H3" s="537"/>
      <c r="I3" s="537"/>
      <c r="J3" s="537"/>
      <c r="K3" s="488"/>
    </row>
    <row r="4" spans="1:11" s="489" customFormat="1" ht="15.75" x14ac:dyDescent="0.2">
      <c r="A4" s="537" t="s">
        <v>411</v>
      </c>
      <c r="B4" s="537"/>
      <c r="C4" s="537"/>
      <c r="D4" s="537"/>
      <c r="E4" s="537"/>
      <c r="F4" s="537"/>
      <c r="G4" s="537"/>
      <c r="H4" s="537"/>
      <c r="I4" s="537"/>
      <c r="J4" s="537"/>
      <c r="K4" s="488"/>
    </row>
    <row r="5" spans="1:11" s="489" customFormat="1" ht="15.75" x14ac:dyDescent="0.2">
      <c r="A5" s="537" t="s">
        <v>414</v>
      </c>
      <c r="B5" s="537"/>
      <c r="C5" s="537"/>
      <c r="D5" s="537"/>
      <c r="E5" s="537"/>
      <c r="F5" s="537"/>
      <c r="G5" s="537"/>
      <c r="H5" s="537"/>
      <c r="I5" s="537"/>
      <c r="J5" s="537"/>
      <c r="K5" s="488"/>
    </row>
    <row r="6" spans="1:11" s="489" customFormat="1" ht="15.75" x14ac:dyDescent="0.2">
      <c r="A6" s="537" t="s">
        <v>413</v>
      </c>
      <c r="B6" s="537"/>
      <c r="C6" s="537"/>
      <c r="D6" s="537"/>
      <c r="E6" s="537"/>
      <c r="F6" s="537"/>
      <c r="G6" s="537"/>
      <c r="H6" s="537"/>
      <c r="I6" s="537"/>
      <c r="J6" s="537"/>
      <c r="K6" s="488"/>
    </row>
    <row r="7" spans="1:11" s="489" customFormat="1" ht="15.75" x14ac:dyDescent="0.2">
      <c r="A7" s="537" t="s">
        <v>415</v>
      </c>
      <c r="B7" s="537"/>
      <c r="C7" s="537"/>
      <c r="D7" s="537"/>
      <c r="E7" s="537"/>
      <c r="F7" s="537"/>
      <c r="G7" s="537"/>
      <c r="H7" s="537"/>
      <c r="I7" s="537"/>
      <c r="J7" s="537"/>
      <c r="K7" s="488"/>
    </row>
    <row r="8" spans="1:11" s="489" customFormat="1" ht="15.75" x14ac:dyDescent="0.2">
      <c r="A8" s="537" t="s">
        <v>412</v>
      </c>
      <c r="B8" s="537"/>
      <c r="C8" s="537"/>
      <c r="D8" s="537"/>
      <c r="E8" s="537"/>
      <c r="F8" s="537"/>
      <c r="G8" s="537"/>
      <c r="H8" s="537"/>
      <c r="I8" s="537"/>
      <c r="J8" s="537"/>
      <c r="K8" s="488"/>
    </row>
    <row r="9" spans="1:11" ht="16.5" thickBot="1" x14ac:dyDescent="0.3">
      <c r="A9" s="222"/>
      <c r="B9" s="223"/>
      <c r="C9" s="8"/>
      <c r="D9" s="490"/>
      <c r="E9" s="222"/>
      <c r="F9" s="222"/>
      <c r="G9" s="222"/>
      <c r="H9" s="222"/>
      <c r="I9" s="222"/>
      <c r="J9" s="224"/>
      <c r="K9" s="222"/>
    </row>
    <row r="10" spans="1:11" ht="16.5" thickBot="1" x14ac:dyDescent="0.3">
      <c r="A10" s="534" t="s">
        <v>417</v>
      </c>
      <c r="B10" s="535"/>
      <c r="C10" s="535"/>
      <c r="D10" s="535"/>
      <c r="E10" s="535"/>
      <c r="F10" s="535"/>
      <c r="G10" s="535"/>
      <c r="H10" s="535"/>
      <c r="I10" s="535"/>
      <c r="J10" s="535"/>
      <c r="K10" s="536"/>
    </row>
    <row r="11" spans="1:11" ht="16.5" thickTop="1" x14ac:dyDescent="0.25">
      <c r="A11" s="234"/>
      <c r="B11" s="223"/>
      <c r="C11" s="225"/>
      <c r="D11" s="225"/>
      <c r="E11" s="225"/>
      <c r="F11" s="225"/>
      <c r="G11" s="225"/>
      <c r="H11" s="225"/>
      <c r="I11" s="225"/>
      <c r="J11" s="225"/>
      <c r="K11" s="235"/>
    </row>
    <row r="12" spans="1:11" ht="15.75" x14ac:dyDescent="0.25">
      <c r="A12" s="234"/>
      <c r="B12" s="223"/>
      <c r="C12" s="257" t="s">
        <v>423</v>
      </c>
      <c r="D12" s="257"/>
      <c r="E12" s="257"/>
      <c r="F12" s="257"/>
      <c r="G12" s="257"/>
      <c r="H12" s="257"/>
      <c r="I12" s="257"/>
      <c r="J12" s="257"/>
      <c r="K12" s="235"/>
    </row>
    <row r="13" spans="1:11" ht="15.75" x14ac:dyDescent="0.25">
      <c r="A13" s="234"/>
      <c r="B13" s="223"/>
      <c r="C13" s="257" t="s">
        <v>418</v>
      </c>
      <c r="D13" s="257"/>
      <c r="E13" s="257"/>
      <c r="F13" s="257"/>
      <c r="G13" s="257"/>
      <c r="H13" s="257"/>
      <c r="I13" s="257"/>
      <c r="J13" s="257"/>
      <c r="K13" s="235"/>
    </row>
    <row r="14" spans="1:11" ht="16.5" thickBot="1" x14ac:dyDescent="0.3">
      <c r="A14" s="236"/>
      <c r="B14" s="237"/>
      <c r="C14" s="238"/>
      <c r="D14" s="237"/>
      <c r="E14" s="237"/>
      <c r="F14" s="237"/>
      <c r="G14" s="237"/>
      <c r="H14" s="237"/>
      <c r="I14" s="237"/>
      <c r="J14" s="237"/>
      <c r="K14" s="239"/>
    </row>
    <row r="15" spans="1:11" ht="46.5" customHeight="1" thickTop="1" x14ac:dyDescent="0.2">
      <c r="A15" s="533" t="s">
        <v>568</v>
      </c>
      <c r="B15" s="533"/>
      <c r="C15" s="533"/>
      <c r="D15" s="533"/>
      <c r="E15" s="533"/>
      <c r="F15" s="533"/>
      <c r="G15" s="533"/>
      <c r="H15" s="533"/>
      <c r="I15" s="533"/>
      <c r="J15" s="533"/>
      <c r="K15" s="533"/>
    </row>
    <row r="16" spans="1:11" ht="46.5" customHeight="1" x14ac:dyDescent="0.2">
      <c r="A16" s="533" t="s">
        <v>569</v>
      </c>
      <c r="B16" s="533"/>
      <c r="C16" s="533"/>
      <c r="D16" s="533"/>
      <c r="E16" s="533"/>
      <c r="F16" s="533"/>
      <c r="G16" s="533"/>
      <c r="H16" s="533"/>
      <c r="I16" s="533"/>
      <c r="J16" s="533"/>
      <c r="K16" s="533"/>
    </row>
    <row r="17" spans="1:11" ht="46.5" customHeight="1" x14ac:dyDescent="0.2">
      <c r="A17" s="533" t="s">
        <v>570</v>
      </c>
      <c r="B17" s="533"/>
      <c r="C17" s="533"/>
      <c r="D17" s="533"/>
      <c r="E17" s="533"/>
      <c r="F17" s="533"/>
      <c r="G17" s="533"/>
      <c r="H17" s="533"/>
      <c r="I17" s="533"/>
      <c r="J17" s="533"/>
      <c r="K17" s="533"/>
    </row>
    <row r="18" spans="1:11" ht="46.5" customHeight="1" x14ac:dyDescent="0.2">
      <c r="A18" s="533" t="s">
        <v>571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</row>
    <row r="19" spans="1:11" ht="46.5" customHeight="1" x14ac:dyDescent="0.2">
      <c r="A19" s="533" t="s">
        <v>572</v>
      </c>
      <c r="B19" s="533"/>
      <c r="C19" s="533"/>
      <c r="D19" s="533"/>
      <c r="E19" s="533"/>
      <c r="F19" s="533"/>
      <c r="G19" s="533"/>
      <c r="H19" s="533"/>
      <c r="I19" s="533"/>
      <c r="J19" s="533"/>
      <c r="K19" s="533"/>
    </row>
    <row r="20" spans="1:11" ht="46.5" customHeight="1" x14ac:dyDescent="0.2">
      <c r="A20" s="533" t="s">
        <v>573</v>
      </c>
      <c r="B20" s="533"/>
      <c r="C20" s="533"/>
      <c r="D20" s="533"/>
      <c r="E20" s="533"/>
      <c r="F20" s="533"/>
      <c r="G20" s="533"/>
      <c r="H20" s="533"/>
      <c r="I20" s="533"/>
      <c r="J20" s="533"/>
      <c r="K20" s="533"/>
    </row>
    <row r="21" spans="1:11" ht="46.5" customHeight="1" x14ac:dyDescent="0.2">
      <c r="A21" s="533" t="s">
        <v>574</v>
      </c>
      <c r="B21" s="533"/>
      <c r="C21" s="533"/>
      <c r="D21" s="533"/>
      <c r="E21" s="533"/>
      <c r="F21" s="533"/>
      <c r="G21" s="533"/>
      <c r="H21" s="533"/>
      <c r="I21" s="533"/>
      <c r="J21" s="533"/>
      <c r="K21" s="533"/>
    </row>
    <row r="22" spans="1:11" ht="120" customHeight="1" x14ac:dyDescent="0.2">
      <c r="A22" s="533" t="s">
        <v>583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</row>
    <row r="23" spans="1:11" ht="46.5" customHeight="1" x14ac:dyDescent="0.2">
      <c r="A23" s="533" t="s">
        <v>566</v>
      </c>
      <c r="B23" s="533"/>
      <c r="C23" s="533"/>
      <c r="D23" s="533"/>
      <c r="E23" s="533"/>
      <c r="F23" s="533"/>
      <c r="G23" s="533"/>
      <c r="H23" s="533"/>
      <c r="I23" s="533"/>
      <c r="J23" s="533"/>
      <c r="K23" s="533"/>
    </row>
    <row r="24" spans="1:11" ht="46.5" customHeight="1" x14ac:dyDescent="0.2">
      <c r="A24" s="533" t="s">
        <v>575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</row>
    <row r="25" spans="1:11" ht="46.5" customHeight="1" x14ac:dyDescent="0.2">
      <c r="A25" s="533" t="s">
        <v>567</v>
      </c>
      <c r="B25" s="533"/>
      <c r="C25" s="533"/>
      <c r="D25" s="533"/>
      <c r="E25" s="533"/>
      <c r="F25" s="533"/>
      <c r="G25" s="533"/>
      <c r="H25" s="533"/>
      <c r="I25" s="533"/>
      <c r="J25" s="533"/>
      <c r="K25" s="533"/>
    </row>
    <row r="26" spans="1:11" ht="46.5" customHeight="1" x14ac:dyDescent="0.2">
      <c r="A26" s="533" t="s">
        <v>576</v>
      </c>
      <c r="B26" s="533"/>
      <c r="C26" s="533"/>
      <c r="D26" s="533"/>
      <c r="E26" s="533"/>
      <c r="F26" s="533"/>
      <c r="G26" s="533"/>
      <c r="H26" s="533"/>
      <c r="I26" s="533"/>
      <c r="J26" s="533"/>
      <c r="K26" s="533"/>
    </row>
    <row r="27" spans="1:11" ht="6.75" customHeight="1" x14ac:dyDescent="0.2">
      <c r="A27" s="533"/>
      <c r="B27" s="533"/>
      <c r="C27" s="533"/>
      <c r="D27" s="533"/>
      <c r="E27" s="533"/>
      <c r="F27" s="533"/>
      <c r="G27" s="533"/>
      <c r="H27" s="533"/>
      <c r="I27" s="533"/>
      <c r="J27" s="533"/>
      <c r="K27" s="533"/>
    </row>
    <row r="28" spans="1:11" ht="46.5" customHeight="1" x14ac:dyDescent="0.2">
      <c r="A28" s="533" t="s">
        <v>577</v>
      </c>
      <c r="B28" s="533"/>
      <c r="C28" s="533"/>
      <c r="D28" s="533"/>
      <c r="E28" s="533"/>
      <c r="F28" s="533"/>
      <c r="G28" s="533"/>
      <c r="H28" s="533"/>
      <c r="I28" s="533"/>
      <c r="J28" s="533"/>
      <c r="K28" s="533"/>
    </row>
    <row r="29" spans="1:11" ht="46.5" customHeight="1" x14ac:dyDescent="0.2">
      <c r="A29" s="533" t="s">
        <v>520</v>
      </c>
      <c r="B29" s="533"/>
      <c r="C29" s="533"/>
      <c r="D29" s="533"/>
      <c r="E29" s="533"/>
      <c r="F29" s="533"/>
      <c r="G29" s="533"/>
      <c r="H29" s="533"/>
      <c r="I29" s="533"/>
      <c r="J29" s="533"/>
      <c r="K29" s="533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3"/>
  <sheetViews>
    <sheetView topLeftCell="A43" zoomScale="90" zoomScaleNormal="90" workbookViewId="0">
      <selection activeCell="A83" sqref="A83"/>
    </sheetView>
  </sheetViews>
  <sheetFormatPr defaultRowHeight="12.75" x14ac:dyDescent="0.2"/>
  <cols>
    <col min="1" max="1" width="16.85546875" style="381" customWidth="1"/>
    <col min="2" max="2" width="2.7109375" style="381" bestFit="1" customWidth="1"/>
    <col min="3" max="3" width="7.140625" style="381" customWidth="1"/>
    <col min="4" max="4" width="9.5703125" style="381" customWidth="1"/>
    <col min="5" max="5" width="10" style="381" customWidth="1"/>
    <col min="6" max="6" width="10.85546875" style="381" customWidth="1"/>
    <col min="7" max="7" width="13.5703125" style="381" customWidth="1"/>
    <col min="8" max="8" width="9.140625" style="381" customWidth="1"/>
    <col min="9" max="9" width="9.7109375" style="381" customWidth="1"/>
    <col min="10" max="10" width="8.7109375" style="381" customWidth="1"/>
    <col min="11" max="21" width="9.140625" style="381"/>
    <col min="22" max="22" width="12.85546875" style="381" customWidth="1"/>
    <col min="23" max="16384" width="9.140625" style="381"/>
  </cols>
  <sheetData>
    <row r="1" spans="1:22" s="6" customFormat="1" ht="21" customHeight="1" x14ac:dyDescent="0.2">
      <c r="B1" s="563" t="s">
        <v>46</v>
      </c>
      <c r="C1" s="563"/>
      <c r="D1" s="563"/>
      <c r="E1" s="563"/>
      <c r="F1" s="563"/>
      <c r="G1" s="563"/>
      <c r="H1" s="563"/>
      <c r="I1" s="563"/>
      <c r="J1" s="563"/>
      <c r="K1" s="1" t="s">
        <v>587</v>
      </c>
      <c r="L1" s="435" t="s">
        <v>45</v>
      </c>
      <c r="M1" s="28">
        <v>12</v>
      </c>
      <c r="N1" s="575" t="s">
        <v>588</v>
      </c>
      <c r="O1" s="575"/>
      <c r="P1" s="575"/>
      <c r="Q1" s="33"/>
      <c r="R1" s="436"/>
      <c r="S1" s="436"/>
      <c r="T1" s="436"/>
    </row>
    <row r="2" spans="1:22" s="6" customFormat="1" ht="16.5" thickBot="1" x14ac:dyDescent="0.25">
      <c r="A2" s="574" t="s">
        <v>416</v>
      </c>
      <c r="B2" s="574"/>
      <c r="C2" s="576"/>
      <c r="D2" s="576"/>
      <c r="E2" s="577"/>
      <c r="F2" s="577"/>
      <c r="G2" s="577"/>
      <c r="H2" s="577"/>
      <c r="I2" s="576"/>
      <c r="J2" s="576"/>
      <c r="K2" s="576"/>
      <c r="L2" s="576"/>
      <c r="M2" s="576"/>
      <c r="N2" s="437"/>
      <c r="O2" s="437"/>
      <c r="P2" s="438"/>
      <c r="Q2" s="438"/>
      <c r="R2" s="438"/>
      <c r="S2" s="438"/>
      <c r="T2" s="439"/>
      <c r="U2" s="439"/>
      <c r="V2" s="440"/>
    </row>
    <row r="3" spans="1:22" ht="15" customHeight="1" thickBot="1" x14ac:dyDescent="0.25">
      <c r="A3" s="587" t="s">
        <v>48</v>
      </c>
      <c r="B3" s="588"/>
      <c r="C3" s="384"/>
      <c r="D3" s="578" t="s">
        <v>58</v>
      </c>
      <c r="E3" s="581" t="s">
        <v>3</v>
      </c>
      <c r="F3" s="566" t="s">
        <v>523</v>
      </c>
      <c r="G3" s="567"/>
      <c r="H3" s="584" t="s">
        <v>419</v>
      </c>
      <c r="I3" s="385"/>
      <c r="J3" s="541" t="s">
        <v>4</v>
      </c>
      <c r="K3" s="549" t="s">
        <v>0</v>
      </c>
      <c r="L3" s="549"/>
      <c r="M3" s="549"/>
      <c r="N3" s="538" t="s">
        <v>7</v>
      </c>
      <c r="O3" s="549" t="s">
        <v>1</v>
      </c>
      <c r="P3" s="549"/>
      <c r="Q3" s="549"/>
      <c r="R3" s="549"/>
      <c r="S3" s="549"/>
      <c r="T3" s="538" t="s">
        <v>10</v>
      </c>
      <c r="U3" s="541" t="s">
        <v>59</v>
      </c>
      <c r="V3" s="385"/>
    </row>
    <row r="4" spans="1:22" ht="72" customHeight="1" x14ac:dyDescent="0.2">
      <c r="A4" s="589"/>
      <c r="B4" s="590"/>
      <c r="C4" s="386" t="s">
        <v>2</v>
      </c>
      <c r="D4" s="579"/>
      <c r="E4" s="582"/>
      <c r="F4" s="564" t="s">
        <v>522</v>
      </c>
      <c r="G4" s="564" t="s">
        <v>521</v>
      </c>
      <c r="H4" s="585"/>
      <c r="I4" s="387" t="s">
        <v>519</v>
      </c>
      <c r="J4" s="542"/>
      <c r="K4" s="572" t="s">
        <v>5</v>
      </c>
      <c r="L4" s="544" t="s">
        <v>6</v>
      </c>
      <c r="M4" s="545"/>
      <c r="N4" s="539"/>
      <c r="O4" s="568" t="s">
        <v>5</v>
      </c>
      <c r="P4" s="546" t="s">
        <v>31</v>
      </c>
      <c r="Q4" s="546" t="s">
        <v>51</v>
      </c>
      <c r="R4" s="546" t="s">
        <v>8</v>
      </c>
      <c r="S4" s="570" t="s">
        <v>9</v>
      </c>
      <c r="T4" s="539"/>
      <c r="U4" s="542"/>
      <c r="V4" s="387" t="s">
        <v>11</v>
      </c>
    </row>
    <row r="5" spans="1:22" ht="24.75" customHeight="1" thickBot="1" x14ac:dyDescent="0.25">
      <c r="A5" s="591"/>
      <c r="B5" s="592"/>
      <c r="C5" s="388"/>
      <c r="D5" s="580"/>
      <c r="E5" s="583"/>
      <c r="F5" s="565"/>
      <c r="G5" s="565"/>
      <c r="H5" s="586"/>
      <c r="I5" s="389"/>
      <c r="J5" s="543"/>
      <c r="K5" s="573"/>
      <c r="L5" s="390" t="s">
        <v>12</v>
      </c>
      <c r="M5" s="391" t="s">
        <v>13</v>
      </c>
      <c r="N5" s="540"/>
      <c r="O5" s="569"/>
      <c r="P5" s="547"/>
      <c r="Q5" s="547"/>
      <c r="R5" s="548"/>
      <c r="S5" s="571"/>
      <c r="T5" s="540"/>
      <c r="U5" s="543"/>
      <c r="V5" s="387"/>
    </row>
    <row r="6" spans="1:22" ht="13.5" thickBot="1" x14ac:dyDescent="0.25">
      <c r="A6" s="502" t="s">
        <v>49</v>
      </c>
      <c r="B6" s="503"/>
      <c r="C6" s="504" t="s">
        <v>50</v>
      </c>
      <c r="D6" s="505">
        <v>1</v>
      </c>
      <c r="E6" s="506">
        <v>2</v>
      </c>
      <c r="F6" s="507" t="s">
        <v>53</v>
      </c>
      <c r="G6" s="507" t="s">
        <v>397</v>
      </c>
      <c r="H6" s="508">
        <v>3</v>
      </c>
      <c r="I6" s="503">
        <v>4</v>
      </c>
      <c r="J6" s="509">
        <v>5</v>
      </c>
      <c r="K6" s="510">
        <v>6</v>
      </c>
      <c r="L6" s="511" t="s">
        <v>54</v>
      </c>
      <c r="M6" s="505" t="s">
        <v>55</v>
      </c>
      <c r="N6" s="509">
        <v>7</v>
      </c>
      <c r="O6" s="510">
        <v>8</v>
      </c>
      <c r="P6" s="511" t="s">
        <v>467</v>
      </c>
      <c r="Q6" s="511" t="s">
        <v>468</v>
      </c>
      <c r="R6" s="511" t="s">
        <v>469</v>
      </c>
      <c r="S6" s="512" t="s">
        <v>470</v>
      </c>
      <c r="T6" s="509">
        <v>9</v>
      </c>
      <c r="U6" s="509">
        <v>10</v>
      </c>
      <c r="V6" s="503">
        <v>11</v>
      </c>
    </row>
    <row r="7" spans="1:22" x14ac:dyDescent="0.2">
      <c r="A7" s="550" t="s">
        <v>65</v>
      </c>
      <c r="B7" s="550" t="s">
        <v>14</v>
      </c>
      <c r="C7" s="22">
        <v>2013</v>
      </c>
      <c r="D7" s="340"/>
      <c r="E7" s="9"/>
      <c r="F7" s="10"/>
      <c r="G7" s="10"/>
      <c r="H7" s="348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51"/>
      <c r="B8" s="553"/>
      <c r="C8" s="23">
        <v>2014</v>
      </c>
      <c r="D8" s="341"/>
      <c r="E8" s="11"/>
      <c r="F8" s="12"/>
      <c r="G8" s="12"/>
      <c r="H8" s="349"/>
      <c r="I8" s="61">
        <f t="shared" si="0"/>
        <v>0</v>
      </c>
      <c r="J8" s="5">
        <f>D8+I8</f>
        <v>0</v>
      </c>
      <c r="K8" s="35">
        <f t="shared" ref="K8:K45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253"/>
    </row>
    <row r="9" spans="1:22" ht="13.5" thickBot="1" x14ac:dyDescent="0.25">
      <c r="A9" s="552"/>
      <c r="B9" s="554"/>
      <c r="C9" s="24">
        <v>2015</v>
      </c>
      <c r="D9" s="396">
        <f>'6.Прил 3_ГДиАД-съдии'!E9</f>
        <v>29</v>
      </c>
      <c r="E9" s="245">
        <v>41</v>
      </c>
      <c r="F9" s="246">
        <v>0</v>
      </c>
      <c r="G9" s="246">
        <v>0</v>
      </c>
      <c r="H9" s="441">
        <v>0</v>
      </c>
      <c r="I9" s="355">
        <f>H9+E9</f>
        <v>41</v>
      </c>
      <c r="J9" s="242">
        <f>D9+I9</f>
        <v>70</v>
      </c>
      <c r="K9" s="36">
        <f>N9+O9</f>
        <v>53</v>
      </c>
      <c r="L9" s="255">
        <f>'6.Прил 3_ГДиАД-съдии'!BA9</f>
        <v>36</v>
      </c>
      <c r="M9" s="57">
        <f>IF(K9&lt;&gt;0,L9/K9,0)</f>
        <v>0.67924528301886788</v>
      </c>
      <c r="N9" s="254">
        <f>'6.Прил 3_ГДиАД-съдии'!AK9</f>
        <v>30</v>
      </c>
      <c r="O9" s="39">
        <f>SUM(P9:S9)</f>
        <v>23</v>
      </c>
      <c r="P9" s="246">
        <v>0</v>
      </c>
      <c r="Q9" s="246">
        <v>5</v>
      </c>
      <c r="R9" s="246">
        <v>0</v>
      </c>
      <c r="S9" s="243">
        <v>18</v>
      </c>
      <c r="T9" s="247">
        <v>90</v>
      </c>
      <c r="U9" s="26">
        <f>J9-K9</f>
        <v>17</v>
      </c>
      <c r="V9" s="252">
        <v>16</v>
      </c>
    </row>
    <row r="10" spans="1:22" x14ac:dyDescent="0.2">
      <c r="A10" s="539" t="s">
        <v>52</v>
      </c>
      <c r="B10" s="550" t="s">
        <v>15</v>
      </c>
      <c r="C10" s="22">
        <v>2013</v>
      </c>
      <c r="D10" s="342"/>
      <c r="E10" s="15"/>
      <c r="F10" s="16"/>
      <c r="G10" s="16"/>
      <c r="H10" s="354"/>
      <c r="I10" s="63">
        <f t="shared" ref="I10:I27" si="2">H10+E10</f>
        <v>0</v>
      </c>
      <c r="J10" s="17">
        <f t="shared" ref="J10:J54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5" si="4">SUM(P10:S10)</f>
        <v>0</v>
      </c>
      <c r="P10" s="16"/>
      <c r="Q10" s="16"/>
      <c r="R10" s="16"/>
      <c r="S10" s="32"/>
      <c r="T10" s="52"/>
      <c r="U10" s="17">
        <f t="shared" ref="U10:U48" si="5">J10-K10</f>
        <v>0</v>
      </c>
      <c r="V10" s="20"/>
    </row>
    <row r="11" spans="1:22" x14ac:dyDescent="0.2">
      <c r="A11" s="539"/>
      <c r="B11" s="553"/>
      <c r="C11" s="23">
        <v>2014</v>
      </c>
      <c r="D11" s="341"/>
      <c r="E11" s="11"/>
      <c r="F11" s="12"/>
      <c r="G11" s="12"/>
      <c r="H11" s="349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39"/>
      <c r="B12" s="554"/>
      <c r="C12" s="24">
        <v>2015</v>
      </c>
      <c r="D12" s="396">
        <f>'6.Прил 3_ГДиАД-съдии'!F9</f>
        <v>5</v>
      </c>
      <c r="E12" s="248">
        <v>6</v>
      </c>
      <c r="F12" s="249">
        <v>0</v>
      </c>
      <c r="G12" s="249">
        <v>0</v>
      </c>
      <c r="H12" s="353">
        <v>0</v>
      </c>
      <c r="I12" s="355">
        <f t="shared" si="2"/>
        <v>6</v>
      </c>
      <c r="J12" s="18">
        <f t="shared" si="3"/>
        <v>11</v>
      </c>
      <c r="K12" s="38">
        <f>N12+O12</f>
        <v>9</v>
      </c>
      <c r="L12" s="256">
        <f>'6.Прил 3_ГДиАД-съдии'!BB9</f>
        <v>8</v>
      </c>
      <c r="M12" s="58">
        <f t="shared" ref="M12:M54" si="6">IF(K12&lt;&gt;0,L12/K12,0)</f>
        <v>0.88888888888888884</v>
      </c>
      <c r="N12" s="397">
        <f>'6.Прил 3_ГДиАД-съдии'!AL9</f>
        <v>4</v>
      </c>
      <c r="O12" s="50">
        <f>SUM(P12:S12)</f>
        <v>5</v>
      </c>
      <c r="P12" s="249">
        <v>0</v>
      </c>
      <c r="Q12" s="249">
        <v>4</v>
      </c>
      <c r="R12" s="249">
        <v>0</v>
      </c>
      <c r="S12" s="244">
        <v>1</v>
      </c>
      <c r="T12" s="250">
        <v>9</v>
      </c>
      <c r="U12" s="26">
        <f>J12-K12</f>
        <v>2</v>
      </c>
      <c r="V12" s="251">
        <v>0</v>
      </c>
    </row>
    <row r="13" spans="1:22" ht="17.25" customHeight="1" x14ac:dyDescent="0.2">
      <c r="A13" s="550" t="s">
        <v>76</v>
      </c>
      <c r="B13" s="550" t="s">
        <v>16</v>
      </c>
      <c r="C13" s="22">
        <v>2013</v>
      </c>
      <c r="D13" s="340"/>
      <c r="E13" s="9"/>
      <c r="F13" s="10"/>
      <c r="G13" s="10"/>
      <c r="H13" s="348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ht="15.75" customHeight="1" x14ac:dyDescent="0.2">
      <c r="A14" s="551"/>
      <c r="B14" s="553"/>
      <c r="C14" s="23">
        <v>2014</v>
      </c>
      <c r="D14" s="341"/>
      <c r="E14" s="11"/>
      <c r="F14" s="12"/>
      <c r="G14" s="12"/>
      <c r="H14" s="349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52"/>
      <c r="B15" s="554"/>
      <c r="C15" s="24">
        <v>2015</v>
      </c>
      <c r="D15" s="396">
        <f>'6.Прил 3_ГДиАД-съдии'!G9</f>
        <v>1</v>
      </c>
      <c r="E15" s="245">
        <v>1</v>
      </c>
      <c r="F15" s="246">
        <v>1</v>
      </c>
      <c r="G15" s="246">
        <v>0</v>
      </c>
      <c r="H15" s="352">
        <v>0</v>
      </c>
      <c r="I15" s="355">
        <f t="shared" si="2"/>
        <v>1</v>
      </c>
      <c r="J15" s="26">
        <f t="shared" si="3"/>
        <v>2</v>
      </c>
      <c r="K15" s="25">
        <f>N15+O15</f>
        <v>2</v>
      </c>
      <c r="L15" s="255">
        <f>'6.Прил 3_ГДиАД-съдии'!BC9</f>
        <v>0</v>
      </c>
      <c r="M15" s="57">
        <f t="shared" si="6"/>
        <v>0</v>
      </c>
      <c r="N15" s="254">
        <f>'6.Прил 3_ГДиАД-съдии'!AM9</f>
        <v>2</v>
      </c>
      <c r="O15" s="39">
        <f>SUM(P15:S15)</f>
        <v>0</v>
      </c>
      <c r="P15" s="246">
        <v>0</v>
      </c>
      <c r="Q15" s="246">
        <v>0</v>
      </c>
      <c r="R15" s="246">
        <v>0</v>
      </c>
      <c r="S15" s="243">
        <v>0</v>
      </c>
      <c r="T15" s="247">
        <v>3</v>
      </c>
      <c r="U15" s="26">
        <f>J15-K15</f>
        <v>0</v>
      </c>
      <c r="V15" s="252">
        <v>2</v>
      </c>
    </row>
    <row r="16" spans="1:22" x14ac:dyDescent="0.2">
      <c r="A16" s="550" t="s">
        <v>68</v>
      </c>
      <c r="B16" s="550" t="s">
        <v>17</v>
      </c>
      <c r="C16" s="22">
        <v>2013</v>
      </c>
      <c r="D16" s="342"/>
      <c r="E16" s="15"/>
      <c r="F16" s="16"/>
      <c r="G16" s="16"/>
      <c r="H16" s="354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53"/>
      <c r="B17" s="553"/>
      <c r="C17" s="23">
        <v>2014</v>
      </c>
      <c r="D17" s="341"/>
      <c r="E17" s="11"/>
      <c r="F17" s="12"/>
      <c r="G17" s="12"/>
      <c r="H17" s="349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54"/>
      <c r="B18" s="554"/>
      <c r="C18" s="24">
        <v>2015</v>
      </c>
      <c r="D18" s="396">
        <f>'6.Прил 3_ГДиАД-съдии'!H9</f>
        <v>2</v>
      </c>
      <c r="E18" s="248">
        <v>51</v>
      </c>
      <c r="F18" s="249">
        <v>0</v>
      </c>
      <c r="G18" s="249">
        <v>0</v>
      </c>
      <c r="H18" s="353">
        <v>0</v>
      </c>
      <c r="I18" s="355">
        <f t="shared" si="2"/>
        <v>51</v>
      </c>
      <c r="J18" s="18">
        <f t="shared" si="3"/>
        <v>53</v>
      </c>
      <c r="K18" s="38">
        <f>N18+O18</f>
        <v>51</v>
      </c>
      <c r="L18" s="256">
        <f>'6.Прил 3_ГДиАД-съдии'!BD9</f>
        <v>50</v>
      </c>
      <c r="M18" s="58">
        <f t="shared" si="6"/>
        <v>0.98039215686274506</v>
      </c>
      <c r="N18" s="397">
        <f>'6.Прил 3_ГДиАД-съдии'!AN9</f>
        <v>42</v>
      </c>
      <c r="O18" s="50">
        <f>SUM(P18:S18)</f>
        <v>9</v>
      </c>
      <c r="P18" s="249">
        <v>0</v>
      </c>
      <c r="Q18" s="249">
        <v>0</v>
      </c>
      <c r="R18" s="249">
        <v>0</v>
      </c>
      <c r="S18" s="244">
        <v>9</v>
      </c>
      <c r="T18" s="250">
        <v>5</v>
      </c>
      <c r="U18" s="26">
        <f>J18-K18</f>
        <v>2</v>
      </c>
      <c r="V18" s="251">
        <v>0</v>
      </c>
    </row>
    <row r="19" spans="1:22" x14ac:dyDescent="0.2">
      <c r="A19" s="538" t="s">
        <v>69</v>
      </c>
      <c r="B19" s="550" t="s">
        <v>18</v>
      </c>
      <c r="C19" s="22">
        <v>2013</v>
      </c>
      <c r="D19" s="340"/>
      <c r="E19" s="9"/>
      <c r="F19" s="10"/>
      <c r="G19" s="10"/>
      <c r="H19" s="348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39"/>
      <c r="B20" s="553"/>
      <c r="C20" s="23">
        <v>2014</v>
      </c>
      <c r="D20" s="341"/>
      <c r="E20" s="11"/>
      <c r="F20" s="12"/>
      <c r="G20" s="12"/>
      <c r="H20" s="349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40"/>
      <c r="B21" s="555"/>
      <c r="C21" s="24">
        <v>2015</v>
      </c>
      <c r="D21" s="396">
        <f>'6.Прил 3_ГДиАД-съдии'!I9</f>
        <v>0</v>
      </c>
      <c r="E21" s="245">
        <v>178</v>
      </c>
      <c r="F21" s="246">
        <v>0</v>
      </c>
      <c r="G21" s="246">
        <v>0</v>
      </c>
      <c r="H21" s="352">
        <v>0</v>
      </c>
      <c r="I21" s="355">
        <f t="shared" si="2"/>
        <v>178</v>
      </c>
      <c r="J21" s="26">
        <f t="shared" si="3"/>
        <v>178</v>
      </c>
      <c r="K21" s="36">
        <f>N21+O21</f>
        <v>176</v>
      </c>
      <c r="L21" s="256">
        <f>'6.Прил 3_ГДиАД-съдии'!BE9</f>
        <v>176</v>
      </c>
      <c r="M21" s="57">
        <f t="shared" si="6"/>
        <v>1</v>
      </c>
      <c r="N21" s="397">
        <f>'6.Прил 3_ГДиАД-съдии'!AO9</f>
        <v>160</v>
      </c>
      <c r="O21" s="39">
        <f>SUM(P21:S21)</f>
        <v>16</v>
      </c>
      <c r="P21" s="246">
        <v>0</v>
      </c>
      <c r="Q21" s="246">
        <v>0</v>
      </c>
      <c r="R21" s="246">
        <v>0</v>
      </c>
      <c r="S21" s="243">
        <v>16</v>
      </c>
      <c r="T21" s="247">
        <v>0</v>
      </c>
      <c r="U21" s="26">
        <f>J21-K21</f>
        <v>2</v>
      </c>
      <c r="V21" s="252">
        <v>3</v>
      </c>
    </row>
    <row r="22" spans="1:22" x14ac:dyDescent="0.2">
      <c r="A22" s="538" t="s">
        <v>61</v>
      </c>
      <c r="B22" s="550" t="s">
        <v>19</v>
      </c>
      <c r="C22" s="22">
        <v>2013</v>
      </c>
      <c r="D22" s="340"/>
      <c r="E22" s="15"/>
      <c r="F22" s="16"/>
      <c r="G22" s="16"/>
      <c r="H22" s="354"/>
      <c r="I22" s="63">
        <f t="shared" si="2"/>
        <v>0</v>
      </c>
      <c r="J22" s="17">
        <f t="shared" si="3"/>
        <v>0</v>
      </c>
      <c r="K22" s="37">
        <f t="shared" si="1"/>
        <v>0</v>
      </c>
      <c r="L22" s="10"/>
      <c r="M22" s="56">
        <f t="shared" si="6"/>
        <v>0</v>
      </c>
      <c r="N22" s="59"/>
      <c r="O22" s="37">
        <f t="shared" si="4"/>
        <v>0</v>
      </c>
      <c r="P22" s="10"/>
      <c r="Q22" s="10"/>
      <c r="R22" s="10"/>
      <c r="S22" s="30"/>
      <c r="T22" s="59"/>
      <c r="U22" s="17">
        <f t="shared" si="5"/>
        <v>0</v>
      </c>
      <c r="V22" s="13"/>
    </row>
    <row r="23" spans="1:22" x14ac:dyDescent="0.2">
      <c r="A23" s="539"/>
      <c r="B23" s="553"/>
      <c r="C23" s="23">
        <v>2014</v>
      </c>
      <c r="D23" s="341"/>
      <c r="E23" s="11"/>
      <c r="F23" s="12"/>
      <c r="G23" s="12"/>
      <c r="H23" s="349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40"/>
      <c r="B24" s="555"/>
      <c r="C24" s="24">
        <v>2015</v>
      </c>
      <c r="D24" s="396">
        <f>'6.Прил 3_ГДиАД-съдии'!J9</f>
        <v>9</v>
      </c>
      <c r="E24" s="248">
        <v>8</v>
      </c>
      <c r="F24" s="249">
        <v>0</v>
      </c>
      <c r="G24" s="249">
        <v>0</v>
      </c>
      <c r="H24" s="353">
        <v>0</v>
      </c>
      <c r="I24" s="355">
        <f t="shared" si="2"/>
        <v>8</v>
      </c>
      <c r="J24" s="18">
        <f t="shared" si="3"/>
        <v>17</v>
      </c>
      <c r="K24" s="36">
        <f>N24+O24</f>
        <v>12</v>
      </c>
      <c r="L24" s="255">
        <f>'6.Прил 3_ГДиАД-съдии'!BF9</f>
        <v>8</v>
      </c>
      <c r="M24" s="58">
        <f t="shared" si="6"/>
        <v>0.66666666666666663</v>
      </c>
      <c r="N24" s="254">
        <f>'6.Прил 3_ГДиАД-съдии'!AP9</f>
        <v>8</v>
      </c>
      <c r="O24" s="50">
        <f>SUM(P24:S24)</f>
        <v>4</v>
      </c>
      <c r="P24" s="246">
        <v>0</v>
      </c>
      <c r="Q24" s="246">
        <v>0</v>
      </c>
      <c r="R24" s="246">
        <v>0</v>
      </c>
      <c r="S24" s="243">
        <v>4</v>
      </c>
      <c r="T24" s="247">
        <v>18</v>
      </c>
      <c r="U24" s="26">
        <f>J24-K24</f>
        <v>5</v>
      </c>
      <c r="V24" s="252">
        <v>1</v>
      </c>
    </row>
    <row r="25" spans="1:22" x14ac:dyDescent="0.2">
      <c r="A25" s="539" t="s">
        <v>62</v>
      </c>
      <c r="B25" s="550" t="s">
        <v>20</v>
      </c>
      <c r="C25" s="22">
        <v>2013</v>
      </c>
      <c r="D25" s="340"/>
      <c r="E25" s="9"/>
      <c r="F25" s="10"/>
      <c r="G25" s="10"/>
      <c r="H25" s="348"/>
      <c r="I25" s="60">
        <f t="shared" si="2"/>
        <v>0</v>
      </c>
      <c r="J25" s="4">
        <f t="shared" si="3"/>
        <v>0</v>
      </c>
      <c r="K25" s="34">
        <f t="shared" si="1"/>
        <v>0</v>
      </c>
      <c r="L25" s="10"/>
      <c r="M25" s="54">
        <f t="shared" si="6"/>
        <v>0</v>
      </c>
      <c r="N25" s="59"/>
      <c r="O25" s="34">
        <f t="shared" si="4"/>
        <v>0</v>
      </c>
      <c r="P25" s="10"/>
      <c r="Q25" s="10"/>
      <c r="R25" s="10"/>
      <c r="S25" s="30"/>
      <c r="T25" s="59"/>
      <c r="U25" s="4">
        <f t="shared" si="5"/>
        <v>0</v>
      </c>
      <c r="V25" s="13"/>
    </row>
    <row r="26" spans="1:22" x14ac:dyDescent="0.2">
      <c r="A26" s="539"/>
      <c r="B26" s="553"/>
      <c r="C26" s="23">
        <v>2014</v>
      </c>
      <c r="D26" s="341"/>
      <c r="E26" s="11"/>
      <c r="F26" s="12"/>
      <c r="G26" s="12"/>
      <c r="H26" s="349"/>
      <c r="I26" s="61">
        <f t="shared" si="2"/>
        <v>0</v>
      </c>
      <c r="J26" s="5">
        <f t="shared" si="3"/>
        <v>0</v>
      </c>
      <c r="K26" s="35">
        <f t="shared" si="1"/>
        <v>0</v>
      </c>
      <c r="L26" s="12"/>
      <c r="M26" s="55">
        <f t="shared" si="6"/>
        <v>0</v>
      </c>
      <c r="N26" s="53"/>
      <c r="O26" s="35">
        <f t="shared" si="4"/>
        <v>0</v>
      </c>
      <c r="P26" s="12"/>
      <c r="Q26" s="12"/>
      <c r="R26" s="12"/>
      <c r="S26" s="31"/>
      <c r="T26" s="53"/>
      <c r="U26" s="5">
        <f t="shared" si="5"/>
        <v>0</v>
      </c>
      <c r="V26" s="14"/>
    </row>
    <row r="27" spans="1:22" ht="13.5" thickBot="1" x14ac:dyDescent="0.25">
      <c r="A27" s="539"/>
      <c r="B27" s="554"/>
      <c r="C27" s="24">
        <v>2015</v>
      </c>
      <c r="D27" s="396">
        <f>'6.Прил 3_ГДиАД-съдии'!K9</f>
        <v>6</v>
      </c>
      <c r="E27" s="245">
        <v>43</v>
      </c>
      <c r="F27" s="246">
        <v>0</v>
      </c>
      <c r="G27" s="246">
        <v>0</v>
      </c>
      <c r="H27" s="352">
        <v>0</v>
      </c>
      <c r="I27" s="355">
        <f t="shared" si="2"/>
        <v>43</v>
      </c>
      <c r="J27" s="18">
        <f t="shared" si="3"/>
        <v>49</v>
      </c>
      <c r="K27" s="36">
        <f>N27+O27</f>
        <v>42</v>
      </c>
      <c r="L27" s="256">
        <f>'6.Прил 3_ГДиАД-съдии'!BG9</f>
        <v>41</v>
      </c>
      <c r="M27" s="58">
        <f t="shared" si="6"/>
        <v>0.97619047619047616</v>
      </c>
      <c r="N27" s="397">
        <f>'6.Прил 3_ГДиАД-съдии'!AQ9</f>
        <v>37</v>
      </c>
      <c r="O27" s="50">
        <f>SUM(P27:S27)</f>
        <v>5</v>
      </c>
      <c r="P27" s="249">
        <v>0</v>
      </c>
      <c r="Q27" s="249">
        <v>0</v>
      </c>
      <c r="R27" s="249">
        <v>0</v>
      </c>
      <c r="S27" s="244">
        <v>5</v>
      </c>
      <c r="T27" s="250">
        <v>36</v>
      </c>
      <c r="U27" s="26">
        <f>J27-K27</f>
        <v>7</v>
      </c>
      <c r="V27" s="251">
        <v>4</v>
      </c>
    </row>
    <row r="28" spans="1:22" x14ac:dyDescent="0.2">
      <c r="A28" s="556" t="s">
        <v>32</v>
      </c>
      <c r="B28" s="550" t="s">
        <v>40</v>
      </c>
      <c r="C28" s="22">
        <v>2013</v>
      </c>
      <c r="D28" s="343">
        <f>D7+D10+D13+D16+D19+D22+D25</f>
        <v>0</v>
      </c>
      <c r="E28" s="361">
        <f t="shared" ref="E28:V30" si="7">E7+E10+E13+E16+E19+E22+E25</f>
        <v>0</v>
      </c>
      <c r="F28" s="347">
        <f t="shared" si="7"/>
        <v>0</v>
      </c>
      <c r="G28" s="347">
        <f>G7+G10+G13+G16+G19+G22+G25</f>
        <v>0</v>
      </c>
      <c r="H28" s="362">
        <f t="shared" ref="H28:I30" si="8">H7+H10+H13+H16+H19+H22+H25</f>
        <v>0</v>
      </c>
      <c r="I28" s="60">
        <f t="shared" si="8"/>
        <v>0</v>
      </c>
      <c r="J28" s="4">
        <f t="shared" si="3"/>
        <v>0</v>
      </c>
      <c r="K28" s="34">
        <f t="shared" si="7"/>
        <v>0</v>
      </c>
      <c r="L28" s="41">
        <f t="shared" si="7"/>
        <v>0</v>
      </c>
      <c r="M28" s="54">
        <f t="shared" si="6"/>
        <v>0</v>
      </c>
      <c r="N28" s="4">
        <f t="shared" si="7"/>
        <v>0</v>
      </c>
      <c r="O28" s="34">
        <f t="shared" si="7"/>
        <v>0</v>
      </c>
      <c r="P28" s="41">
        <f t="shared" si="7"/>
        <v>0</v>
      </c>
      <c r="Q28" s="41">
        <f t="shared" si="7"/>
        <v>0</v>
      </c>
      <c r="R28" s="41">
        <f t="shared" si="7"/>
        <v>0</v>
      </c>
      <c r="S28" s="44">
        <f t="shared" si="7"/>
        <v>0</v>
      </c>
      <c r="T28" s="4">
        <f t="shared" si="7"/>
        <v>0</v>
      </c>
      <c r="U28" s="4">
        <f t="shared" si="7"/>
        <v>0</v>
      </c>
      <c r="V28" s="60">
        <f t="shared" si="7"/>
        <v>0</v>
      </c>
    </row>
    <row r="29" spans="1:22" x14ac:dyDescent="0.2">
      <c r="A29" s="557"/>
      <c r="B29" s="553"/>
      <c r="C29" s="23">
        <v>2014</v>
      </c>
      <c r="D29" s="344">
        <f>D8+D11+D14+D17+D20+D23+D26</f>
        <v>0</v>
      </c>
      <c r="E29" s="3">
        <f t="shared" si="7"/>
        <v>0</v>
      </c>
      <c r="F29" s="40">
        <f t="shared" si="7"/>
        <v>0</v>
      </c>
      <c r="G29" s="40">
        <f>G8+G11+G14+G17+G20+G23+G26</f>
        <v>0</v>
      </c>
      <c r="H29" s="350">
        <f t="shared" si="8"/>
        <v>0</v>
      </c>
      <c r="I29" s="61">
        <f t="shared" si="8"/>
        <v>0</v>
      </c>
      <c r="J29" s="5">
        <f t="shared" si="3"/>
        <v>0</v>
      </c>
      <c r="K29" s="35">
        <f t="shared" si="7"/>
        <v>0</v>
      </c>
      <c r="L29" s="40">
        <f t="shared" si="7"/>
        <v>0</v>
      </c>
      <c r="M29" s="55">
        <f t="shared" si="6"/>
        <v>0</v>
      </c>
      <c r="N29" s="5">
        <f t="shared" si="7"/>
        <v>0</v>
      </c>
      <c r="O29" s="35">
        <f t="shared" si="7"/>
        <v>0</v>
      </c>
      <c r="P29" s="40">
        <f t="shared" si="7"/>
        <v>0</v>
      </c>
      <c r="Q29" s="40">
        <f t="shared" si="7"/>
        <v>0</v>
      </c>
      <c r="R29" s="40">
        <f t="shared" si="7"/>
        <v>0</v>
      </c>
      <c r="S29" s="45">
        <f t="shared" si="7"/>
        <v>0</v>
      </c>
      <c r="T29" s="5">
        <f t="shared" si="7"/>
        <v>0</v>
      </c>
      <c r="U29" s="5">
        <f t="shared" si="7"/>
        <v>0</v>
      </c>
      <c r="V29" s="61">
        <f t="shared" si="7"/>
        <v>0</v>
      </c>
    </row>
    <row r="30" spans="1:22" ht="13.5" thickBot="1" x14ac:dyDescent="0.25">
      <c r="A30" s="558"/>
      <c r="B30" s="554"/>
      <c r="C30" s="24">
        <v>2015</v>
      </c>
      <c r="D30" s="398">
        <f>D9+D12+D15+D18+D21+D24+D27</f>
        <v>52</v>
      </c>
      <c r="E30" s="27">
        <f>E9+E12+E15+E18+E21+E24+E27</f>
        <v>328</v>
      </c>
      <c r="F30" s="43">
        <f t="shared" si="7"/>
        <v>1</v>
      </c>
      <c r="G30" s="43">
        <f>G9+G12+G15+G18+G21+G24+G27</f>
        <v>0</v>
      </c>
      <c r="H30" s="363">
        <f t="shared" si="8"/>
        <v>0</v>
      </c>
      <c r="I30" s="355">
        <f t="shared" si="8"/>
        <v>328</v>
      </c>
      <c r="J30" s="26">
        <f t="shared" si="3"/>
        <v>380</v>
      </c>
      <c r="K30" s="39">
        <f>K9+K12+K15+K18+K21+K24+K27</f>
        <v>345</v>
      </c>
      <c r="L30" s="42">
        <f>L9+L12+L15+L18+L21+L24+L27</f>
        <v>319</v>
      </c>
      <c r="M30" s="57">
        <f t="shared" si="6"/>
        <v>0.92463768115942024</v>
      </c>
      <c r="N30" s="26">
        <f>N9+N12+N15+N18+N21+N24+N27</f>
        <v>283</v>
      </c>
      <c r="O30" s="39">
        <f>O9+O12+O15+O18+O21+O24+O27</f>
        <v>62</v>
      </c>
      <c r="P30" s="42">
        <f t="shared" si="7"/>
        <v>0</v>
      </c>
      <c r="Q30" s="42">
        <f t="shared" si="7"/>
        <v>9</v>
      </c>
      <c r="R30" s="42">
        <f t="shared" si="7"/>
        <v>0</v>
      </c>
      <c r="S30" s="46">
        <f t="shared" si="7"/>
        <v>53</v>
      </c>
      <c r="T30" s="26">
        <f t="shared" si="7"/>
        <v>161</v>
      </c>
      <c r="U30" s="26">
        <f>U9+U12+U15+U18+U21+U24+U27</f>
        <v>35</v>
      </c>
      <c r="V30" s="62">
        <f t="shared" si="7"/>
        <v>26</v>
      </c>
    </row>
    <row r="31" spans="1:22" x14ac:dyDescent="0.2">
      <c r="A31" s="550" t="s">
        <v>74</v>
      </c>
      <c r="B31" s="550" t="s">
        <v>21</v>
      </c>
      <c r="C31" s="22">
        <v>2013</v>
      </c>
      <c r="D31" s="342"/>
      <c r="E31" s="9"/>
      <c r="F31" s="10"/>
      <c r="G31" s="10"/>
      <c r="H31" s="348"/>
      <c r="I31" s="63">
        <f>H31+E31</f>
        <v>0</v>
      </c>
      <c r="J31" s="17">
        <f>D31+I31</f>
        <v>0</v>
      </c>
      <c r="K31" s="37">
        <f t="shared" si="1"/>
        <v>0</v>
      </c>
      <c r="L31" s="16"/>
      <c r="M31" s="56">
        <f t="shared" si="6"/>
        <v>0</v>
      </c>
      <c r="N31" s="52"/>
      <c r="O31" s="37">
        <f t="shared" si="4"/>
        <v>0</v>
      </c>
      <c r="P31" s="16"/>
      <c r="Q31" s="16"/>
      <c r="R31" s="16"/>
      <c r="S31" s="32"/>
      <c r="T31" s="52"/>
      <c r="U31" s="17">
        <f t="shared" si="5"/>
        <v>0</v>
      </c>
      <c r="V31" s="20"/>
    </row>
    <row r="32" spans="1:22" x14ac:dyDescent="0.2">
      <c r="A32" s="553"/>
      <c r="B32" s="553"/>
      <c r="C32" s="23">
        <v>2014</v>
      </c>
      <c r="D32" s="341"/>
      <c r="E32" s="11"/>
      <c r="F32" s="12"/>
      <c r="G32" s="12"/>
      <c r="H32" s="349"/>
      <c r="I32" s="61">
        <f t="shared" ref="I32:I48" si="9">H32+E32</f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>SUM(P32:S32)</f>
        <v>0</v>
      </c>
      <c r="P32" s="12"/>
      <c r="Q32" s="12"/>
      <c r="R32" s="12"/>
      <c r="S32" s="31"/>
      <c r="T32" s="53"/>
      <c r="U32" s="5">
        <f t="shared" si="5"/>
        <v>0</v>
      </c>
      <c r="V32" s="14"/>
    </row>
    <row r="33" spans="1:22" ht="13.5" thickBot="1" x14ac:dyDescent="0.25">
      <c r="A33" s="554"/>
      <c r="B33" s="554"/>
      <c r="C33" s="24">
        <v>2015</v>
      </c>
      <c r="D33" s="399">
        <f>'4.Прил 3_НД-съдии'!E8</f>
        <v>9</v>
      </c>
      <c r="E33" s="364">
        <v>49</v>
      </c>
      <c r="F33" s="246">
        <v>0</v>
      </c>
      <c r="G33" s="246">
        <v>1</v>
      </c>
      <c r="H33" s="352">
        <v>1</v>
      </c>
      <c r="I33" s="355">
        <f t="shared" si="9"/>
        <v>50</v>
      </c>
      <c r="J33" s="18">
        <f t="shared" si="3"/>
        <v>59</v>
      </c>
      <c r="K33" s="231">
        <f>N33+O33</f>
        <v>53</v>
      </c>
      <c r="L33" s="400">
        <f>'4.Прил 3_НД-съдии'!AO8</f>
        <v>46</v>
      </c>
      <c r="M33" s="58">
        <f t="shared" si="6"/>
        <v>0.86792452830188682</v>
      </c>
      <c r="N33" s="401">
        <f>'4.Прил 3_НД-съдии'!AC8</f>
        <v>11</v>
      </c>
      <c r="O33" s="50">
        <f>SUM(P33:S33)</f>
        <v>42</v>
      </c>
      <c r="P33" s="249">
        <v>32</v>
      </c>
      <c r="Q33" s="249">
        <v>7</v>
      </c>
      <c r="R33" s="249">
        <v>1</v>
      </c>
      <c r="S33" s="244">
        <v>2</v>
      </c>
      <c r="T33" s="250">
        <v>88</v>
      </c>
      <c r="U33" s="18">
        <f t="shared" si="5"/>
        <v>6</v>
      </c>
      <c r="V33" s="402">
        <f>'3.Прил 2_НД'!R47</f>
        <v>11</v>
      </c>
    </row>
    <row r="34" spans="1:22" x14ac:dyDescent="0.2">
      <c r="A34" s="550" t="s">
        <v>75</v>
      </c>
      <c r="B34" s="550" t="s">
        <v>23</v>
      </c>
      <c r="C34" s="22">
        <v>2013</v>
      </c>
      <c r="D34" s="340"/>
      <c r="E34" s="15"/>
      <c r="F34" s="16"/>
      <c r="G34" s="16"/>
      <c r="H34" s="354"/>
      <c r="I34" s="60">
        <f t="shared" si="9"/>
        <v>0</v>
      </c>
      <c r="J34" s="4">
        <f t="shared" si="3"/>
        <v>0</v>
      </c>
      <c r="K34" s="34">
        <f t="shared" si="1"/>
        <v>0</v>
      </c>
      <c r="L34" s="10"/>
      <c r="M34" s="54">
        <f t="shared" si="6"/>
        <v>0</v>
      </c>
      <c r="N34" s="59"/>
      <c r="O34" s="34">
        <f t="shared" si="4"/>
        <v>0</v>
      </c>
      <c r="P34" s="10"/>
      <c r="Q34" s="10"/>
      <c r="R34" s="10"/>
      <c r="S34" s="30"/>
      <c r="T34" s="59"/>
      <c r="U34" s="4">
        <f t="shared" si="5"/>
        <v>0</v>
      </c>
      <c r="V34" s="13"/>
    </row>
    <row r="35" spans="1:22" x14ac:dyDescent="0.2">
      <c r="A35" s="553"/>
      <c r="B35" s="553"/>
      <c r="C35" s="23">
        <v>2014</v>
      </c>
      <c r="D35" s="341"/>
      <c r="E35" s="11"/>
      <c r="F35" s="12"/>
      <c r="G35" s="12"/>
      <c r="H35" s="349"/>
      <c r="I35" s="61">
        <f t="shared" si="9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21"/>
    </row>
    <row r="36" spans="1:22" ht="13.5" thickBot="1" x14ac:dyDescent="0.25">
      <c r="A36" s="554"/>
      <c r="B36" s="554"/>
      <c r="C36" s="24">
        <v>2015</v>
      </c>
      <c r="D36" s="396">
        <f>'4.Прил 3_НД-съдии'!F8</f>
        <v>1</v>
      </c>
      <c r="E36" s="357">
        <v>6</v>
      </c>
      <c r="F36" s="249">
        <v>0</v>
      </c>
      <c r="G36" s="249">
        <v>0</v>
      </c>
      <c r="H36" s="353">
        <v>0</v>
      </c>
      <c r="I36" s="355">
        <f t="shared" si="9"/>
        <v>6</v>
      </c>
      <c r="J36" s="26">
        <f t="shared" si="3"/>
        <v>7</v>
      </c>
      <c r="K36" s="328">
        <f t="shared" si="1"/>
        <v>5</v>
      </c>
      <c r="L36" s="403">
        <f>'4.Прил 3_НД-съдии'!AP8</f>
        <v>4</v>
      </c>
      <c r="M36" s="57">
        <f t="shared" si="6"/>
        <v>0.8</v>
      </c>
      <c r="N36" s="404">
        <f>'4.Прил 3_НД-съдии'!AD8</f>
        <v>0</v>
      </c>
      <c r="O36" s="39">
        <f t="shared" si="4"/>
        <v>5</v>
      </c>
      <c r="P36" s="246">
        <v>0</v>
      </c>
      <c r="Q36" s="246">
        <v>0</v>
      </c>
      <c r="R36" s="246">
        <v>0</v>
      </c>
      <c r="S36" s="243">
        <v>5</v>
      </c>
      <c r="T36" s="247">
        <v>9</v>
      </c>
      <c r="U36" s="26">
        <f t="shared" si="5"/>
        <v>2</v>
      </c>
      <c r="V36" s="405">
        <f>'3.Прил 2_НД'!R48</f>
        <v>2</v>
      </c>
    </row>
    <row r="37" spans="1:22" x14ac:dyDescent="0.2">
      <c r="A37" s="550" t="s">
        <v>70</v>
      </c>
      <c r="B37" s="550" t="s">
        <v>24</v>
      </c>
      <c r="C37" s="22">
        <v>2013</v>
      </c>
      <c r="D37" s="342"/>
      <c r="E37" s="9"/>
      <c r="F37" s="10"/>
      <c r="G37" s="10"/>
      <c r="H37" s="348"/>
      <c r="I37" s="63">
        <f t="shared" si="9"/>
        <v>0</v>
      </c>
      <c r="J37" s="17">
        <f t="shared" si="3"/>
        <v>0</v>
      </c>
      <c r="K37" s="37">
        <f t="shared" si="1"/>
        <v>0</v>
      </c>
      <c r="L37" s="16"/>
      <c r="M37" s="56">
        <f t="shared" si="6"/>
        <v>0</v>
      </c>
      <c r="N37" s="52"/>
      <c r="O37" s="37">
        <f>SUM(P37:S37)</f>
        <v>0</v>
      </c>
      <c r="P37" s="16"/>
      <c r="Q37" s="16"/>
      <c r="R37" s="16"/>
      <c r="S37" s="32"/>
      <c r="T37" s="52"/>
      <c r="U37" s="17">
        <f t="shared" si="5"/>
        <v>0</v>
      </c>
      <c r="V37" s="20"/>
    </row>
    <row r="38" spans="1:22" x14ac:dyDescent="0.2">
      <c r="A38" s="553"/>
      <c r="B38" s="553"/>
      <c r="C38" s="23">
        <v>2014</v>
      </c>
      <c r="D38" s="341"/>
      <c r="E38" s="11"/>
      <c r="F38" s="12"/>
      <c r="G38" s="12"/>
      <c r="H38" s="349"/>
      <c r="I38" s="61">
        <f t="shared" si="9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54"/>
      <c r="B39" s="554"/>
      <c r="C39" s="24">
        <v>2015</v>
      </c>
      <c r="D39" s="396">
        <f>'4.Прил 3_НД-съдии'!G8</f>
        <v>5</v>
      </c>
      <c r="E39" s="351">
        <v>15</v>
      </c>
      <c r="F39" s="246">
        <v>0</v>
      </c>
      <c r="G39" s="246">
        <v>0</v>
      </c>
      <c r="H39" s="352">
        <v>0</v>
      </c>
      <c r="I39" s="355">
        <f t="shared" si="9"/>
        <v>15</v>
      </c>
      <c r="J39" s="18">
        <f t="shared" si="3"/>
        <v>20</v>
      </c>
      <c r="K39" s="231">
        <f t="shared" si="1"/>
        <v>17</v>
      </c>
      <c r="L39" s="400">
        <f>'4.Прил 3_НД-съдии'!AQ8</f>
        <v>16</v>
      </c>
      <c r="M39" s="58">
        <f t="shared" si="6"/>
        <v>0.94117647058823528</v>
      </c>
      <c r="N39" s="401">
        <f>'4.Прил 3_НД-съдии'!AE8</f>
        <v>15</v>
      </c>
      <c r="O39" s="50">
        <f t="shared" si="4"/>
        <v>2</v>
      </c>
      <c r="P39" s="249">
        <v>0</v>
      </c>
      <c r="Q39" s="249">
        <v>0</v>
      </c>
      <c r="R39" s="249">
        <v>0</v>
      </c>
      <c r="S39" s="244">
        <v>2</v>
      </c>
      <c r="T39" s="250">
        <v>20</v>
      </c>
      <c r="U39" s="18">
        <f t="shared" si="5"/>
        <v>3</v>
      </c>
      <c r="V39" s="402">
        <f>'3.Прил 2_НД'!R49</f>
        <v>1</v>
      </c>
    </row>
    <row r="40" spans="1:22" x14ac:dyDescent="0.2">
      <c r="A40" s="550" t="s">
        <v>71</v>
      </c>
      <c r="B40" s="550" t="s">
        <v>25</v>
      </c>
      <c r="C40" s="22">
        <v>2013</v>
      </c>
      <c r="D40" s="340"/>
      <c r="E40" s="15"/>
      <c r="F40" s="16"/>
      <c r="G40" s="16"/>
      <c r="H40" s="354"/>
      <c r="I40" s="60">
        <f t="shared" si="9"/>
        <v>0</v>
      </c>
      <c r="J40" s="4">
        <f t="shared" si="3"/>
        <v>0</v>
      </c>
      <c r="K40" s="34">
        <f t="shared" si="1"/>
        <v>0</v>
      </c>
      <c r="L40" s="10"/>
      <c r="M40" s="54">
        <f t="shared" si="6"/>
        <v>0</v>
      </c>
      <c r="N40" s="59"/>
      <c r="O40" s="34">
        <f t="shared" si="4"/>
        <v>0</v>
      </c>
      <c r="P40" s="10"/>
      <c r="Q40" s="10"/>
      <c r="R40" s="10"/>
      <c r="S40" s="30"/>
      <c r="T40" s="59"/>
      <c r="U40" s="4">
        <f t="shared" si="5"/>
        <v>0</v>
      </c>
      <c r="V40" s="13"/>
    </row>
    <row r="41" spans="1:22" x14ac:dyDescent="0.2">
      <c r="A41" s="553"/>
      <c r="B41" s="553"/>
      <c r="C41" s="23">
        <v>2014</v>
      </c>
      <c r="D41" s="341"/>
      <c r="E41" s="11"/>
      <c r="F41" s="12"/>
      <c r="G41" s="12"/>
      <c r="H41" s="349"/>
      <c r="I41" s="61">
        <f t="shared" si="9"/>
        <v>0</v>
      </c>
      <c r="J41" s="5">
        <f t="shared" si="3"/>
        <v>0</v>
      </c>
      <c r="K41" s="35">
        <f t="shared" si="1"/>
        <v>0</v>
      </c>
      <c r="L41" s="12"/>
      <c r="M41" s="55">
        <f t="shared" si="6"/>
        <v>0</v>
      </c>
      <c r="N41" s="53"/>
      <c r="O41" s="35">
        <f t="shared" si="4"/>
        <v>0</v>
      </c>
      <c r="P41" s="12"/>
      <c r="Q41" s="12"/>
      <c r="R41" s="12"/>
      <c r="S41" s="31"/>
      <c r="T41" s="53"/>
      <c r="U41" s="5">
        <f t="shared" si="5"/>
        <v>0</v>
      </c>
      <c r="V41" s="14"/>
    </row>
    <row r="42" spans="1:22" ht="13.5" thickBot="1" x14ac:dyDescent="0.25">
      <c r="A42" s="554"/>
      <c r="B42" s="554"/>
      <c r="C42" s="24">
        <v>2015</v>
      </c>
      <c r="D42" s="345">
        <v>1</v>
      </c>
      <c r="E42" s="248">
        <v>99</v>
      </c>
      <c r="F42" s="249">
        <v>0</v>
      </c>
      <c r="G42" s="249">
        <v>0</v>
      </c>
      <c r="H42" s="353">
        <v>0</v>
      </c>
      <c r="I42" s="355">
        <f t="shared" si="9"/>
        <v>99</v>
      </c>
      <c r="J42" s="26">
        <f t="shared" si="3"/>
        <v>100</v>
      </c>
      <c r="K42" s="36">
        <f t="shared" si="1"/>
        <v>99</v>
      </c>
      <c r="L42" s="246">
        <v>99</v>
      </c>
      <c r="M42" s="57">
        <f t="shared" si="6"/>
        <v>1</v>
      </c>
      <c r="N42" s="247">
        <v>94</v>
      </c>
      <c r="O42" s="39">
        <f t="shared" si="4"/>
        <v>5</v>
      </c>
      <c r="P42" s="246">
        <v>0</v>
      </c>
      <c r="Q42" s="246">
        <v>0</v>
      </c>
      <c r="R42" s="246">
        <v>0</v>
      </c>
      <c r="S42" s="243">
        <v>5</v>
      </c>
      <c r="T42" s="247">
        <v>27</v>
      </c>
      <c r="U42" s="26">
        <f t="shared" si="5"/>
        <v>1</v>
      </c>
      <c r="V42" s="252">
        <v>1</v>
      </c>
    </row>
    <row r="43" spans="1:22" x14ac:dyDescent="0.2">
      <c r="A43" s="550" t="s">
        <v>72</v>
      </c>
      <c r="B43" s="550" t="s">
        <v>26</v>
      </c>
      <c r="C43" s="22">
        <v>2013</v>
      </c>
      <c r="D43" s="342"/>
      <c r="E43" s="9"/>
      <c r="F43" s="10"/>
      <c r="G43" s="10"/>
      <c r="H43" s="348"/>
      <c r="I43" s="63">
        <f t="shared" si="9"/>
        <v>0</v>
      </c>
      <c r="J43" s="17">
        <f t="shared" si="3"/>
        <v>0</v>
      </c>
      <c r="K43" s="37">
        <f t="shared" si="1"/>
        <v>0</v>
      </c>
      <c r="L43" s="47"/>
      <c r="M43" s="56">
        <f t="shared" si="6"/>
        <v>0</v>
      </c>
      <c r="N43" s="281"/>
      <c r="O43" s="37">
        <f t="shared" si="4"/>
        <v>0</v>
      </c>
      <c r="P43" s="16"/>
      <c r="Q43" s="16"/>
      <c r="R43" s="16"/>
      <c r="S43" s="32"/>
      <c r="T43" s="406" t="s">
        <v>22</v>
      </c>
      <c r="U43" s="17">
        <f t="shared" si="5"/>
        <v>0</v>
      </c>
      <c r="V43" s="407" t="s">
        <v>22</v>
      </c>
    </row>
    <row r="44" spans="1:22" x14ac:dyDescent="0.2">
      <c r="A44" s="553"/>
      <c r="B44" s="553"/>
      <c r="C44" s="23">
        <v>2014</v>
      </c>
      <c r="D44" s="341"/>
      <c r="E44" s="11"/>
      <c r="F44" s="12"/>
      <c r="G44" s="12"/>
      <c r="H44" s="349"/>
      <c r="I44" s="61">
        <f t="shared" si="9"/>
        <v>0</v>
      </c>
      <c r="J44" s="5">
        <f t="shared" si="3"/>
        <v>0</v>
      </c>
      <c r="K44" s="35">
        <f t="shared" si="1"/>
        <v>0</v>
      </c>
      <c r="L44" s="29"/>
      <c r="M44" s="55">
        <f t="shared" si="6"/>
        <v>0</v>
      </c>
      <c r="N44" s="282"/>
      <c r="O44" s="35">
        <f t="shared" si="4"/>
        <v>0</v>
      </c>
      <c r="P44" s="12"/>
      <c r="Q44" s="12"/>
      <c r="R44" s="12"/>
      <c r="S44" s="31"/>
      <c r="T44" s="395" t="s">
        <v>22</v>
      </c>
      <c r="U44" s="5">
        <f t="shared" si="5"/>
        <v>0</v>
      </c>
      <c r="V44" s="408" t="s">
        <v>22</v>
      </c>
    </row>
    <row r="45" spans="1:22" ht="13.5" thickBot="1" x14ac:dyDescent="0.25">
      <c r="A45" s="554"/>
      <c r="B45" s="554"/>
      <c r="C45" s="24">
        <v>2015</v>
      </c>
      <c r="D45" s="346">
        <v>0</v>
      </c>
      <c r="E45" s="245">
        <v>60</v>
      </c>
      <c r="F45" s="246">
        <v>0</v>
      </c>
      <c r="G45" s="246">
        <v>0</v>
      </c>
      <c r="H45" s="352">
        <v>0</v>
      </c>
      <c r="I45" s="355">
        <f t="shared" si="9"/>
        <v>60</v>
      </c>
      <c r="J45" s="18">
        <f t="shared" si="3"/>
        <v>60</v>
      </c>
      <c r="K45" s="38">
        <f t="shared" si="1"/>
        <v>60</v>
      </c>
      <c r="L45" s="249">
        <v>60</v>
      </c>
      <c r="M45" s="58">
        <f t="shared" si="6"/>
        <v>1</v>
      </c>
      <c r="N45" s="250">
        <v>0</v>
      </c>
      <c r="O45" s="50">
        <f t="shared" si="4"/>
        <v>60</v>
      </c>
      <c r="P45" s="249">
        <v>0</v>
      </c>
      <c r="Q45" s="249">
        <v>0</v>
      </c>
      <c r="R45" s="249">
        <v>0</v>
      </c>
      <c r="S45" s="244">
        <v>60</v>
      </c>
      <c r="T45" s="397" t="s">
        <v>22</v>
      </c>
      <c r="U45" s="48">
        <f t="shared" si="5"/>
        <v>0</v>
      </c>
      <c r="V45" s="409" t="s">
        <v>22</v>
      </c>
    </row>
    <row r="46" spans="1:22" x14ac:dyDescent="0.2">
      <c r="A46" s="550" t="s">
        <v>73</v>
      </c>
      <c r="B46" s="550" t="s">
        <v>41</v>
      </c>
      <c r="C46" s="22">
        <v>2013</v>
      </c>
      <c r="D46" s="340"/>
      <c r="E46" s="15"/>
      <c r="F46" s="16"/>
      <c r="G46" s="16"/>
      <c r="H46" s="354"/>
      <c r="I46" s="60">
        <f t="shared" si="9"/>
        <v>0</v>
      </c>
      <c r="J46" s="4">
        <f t="shared" si="3"/>
        <v>0</v>
      </c>
      <c r="K46" s="34">
        <f>N46+O46</f>
        <v>0</v>
      </c>
      <c r="L46" s="10"/>
      <c r="M46" s="54">
        <f t="shared" si="6"/>
        <v>0</v>
      </c>
      <c r="N46" s="59"/>
      <c r="O46" s="34">
        <f>SUM(P46:S46)</f>
        <v>0</v>
      </c>
      <c r="P46" s="10"/>
      <c r="Q46" s="10"/>
      <c r="R46" s="10"/>
      <c r="S46" s="30"/>
      <c r="T46" s="59"/>
      <c r="U46" s="4">
        <f t="shared" si="5"/>
        <v>0</v>
      </c>
      <c r="V46" s="13"/>
    </row>
    <row r="47" spans="1:22" x14ac:dyDescent="0.2">
      <c r="A47" s="553"/>
      <c r="B47" s="553"/>
      <c r="C47" s="23">
        <v>2014</v>
      </c>
      <c r="D47" s="341"/>
      <c r="E47" s="11"/>
      <c r="F47" s="12"/>
      <c r="G47" s="12"/>
      <c r="H47" s="349"/>
      <c r="I47" s="61">
        <f t="shared" si="9"/>
        <v>0</v>
      </c>
      <c r="J47" s="5">
        <f t="shared" si="3"/>
        <v>0</v>
      </c>
      <c r="K47" s="35">
        <f>N47+O47</f>
        <v>0</v>
      </c>
      <c r="L47" s="12"/>
      <c r="M47" s="55">
        <f t="shared" si="6"/>
        <v>0</v>
      </c>
      <c r="N47" s="53"/>
      <c r="O47" s="35">
        <f>SUM(P47:S47)</f>
        <v>0</v>
      </c>
      <c r="P47" s="12"/>
      <c r="Q47" s="12"/>
      <c r="R47" s="12"/>
      <c r="S47" s="31"/>
      <c r="T47" s="53"/>
      <c r="U47" s="5">
        <f t="shared" si="5"/>
        <v>0</v>
      </c>
      <c r="V47" s="14"/>
    </row>
    <row r="48" spans="1:22" ht="13.5" thickBot="1" x14ac:dyDescent="0.25">
      <c r="A48" s="554"/>
      <c r="B48" s="554"/>
      <c r="C48" s="24">
        <v>2015</v>
      </c>
      <c r="D48" s="410">
        <f>'4.Прил 3_НД-съдии'!I8</f>
        <v>22</v>
      </c>
      <c r="E48" s="357">
        <v>45</v>
      </c>
      <c r="F48" s="249">
        <v>0</v>
      </c>
      <c r="G48" s="249">
        <v>0</v>
      </c>
      <c r="H48" s="353">
        <v>1</v>
      </c>
      <c r="I48" s="355">
        <f t="shared" si="9"/>
        <v>46</v>
      </c>
      <c r="J48" s="242">
        <f t="shared" si="3"/>
        <v>68</v>
      </c>
      <c r="K48" s="36">
        <f>N48+O48</f>
        <v>63</v>
      </c>
      <c r="L48" s="411">
        <f>'4.Прил 3_НД-съдии'!AS8</f>
        <v>37</v>
      </c>
      <c r="M48" s="57">
        <f t="shared" si="6"/>
        <v>0.58730158730158732</v>
      </c>
      <c r="N48" s="254">
        <f>'4.Прил 3_НД-съдии'!AG8</f>
        <v>49</v>
      </c>
      <c r="O48" s="39">
        <f>SUM(P48:S48)</f>
        <v>14</v>
      </c>
      <c r="P48" s="246">
        <v>0</v>
      </c>
      <c r="Q48" s="246">
        <v>0</v>
      </c>
      <c r="R48" s="246">
        <v>0</v>
      </c>
      <c r="S48" s="243">
        <v>14</v>
      </c>
      <c r="T48" s="247">
        <v>73</v>
      </c>
      <c r="U48" s="26">
        <f t="shared" si="5"/>
        <v>5</v>
      </c>
      <c r="V48" s="252">
        <v>31</v>
      </c>
    </row>
    <row r="49" spans="1:22" x14ac:dyDescent="0.2">
      <c r="A49" s="556" t="s">
        <v>33</v>
      </c>
      <c r="B49" s="550" t="s">
        <v>42</v>
      </c>
      <c r="C49" s="22">
        <v>2013</v>
      </c>
      <c r="D49" s="343">
        <f t="shared" ref="D49:H51" si="10">D31+D34+D37+D40+D43+D46</f>
        <v>0</v>
      </c>
      <c r="E49" s="2">
        <f t="shared" si="10"/>
        <v>0</v>
      </c>
      <c r="F49" s="41">
        <f t="shared" si="10"/>
        <v>0</v>
      </c>
      <c r="G49" s="41">
        <f>G31+G34+G37+G40+G43+G46</f>
        <v>0</v>
      </c>
      <c r="H49" s="359">
        <f t="shared" si="10"/>
        <v>0</v>
      </c>
      <c r="I49" s="60">
        <f>I31+I34+I37+I40+I43+I46</f>
        <v>0</v>
      </c>
      <c r="J49" s="4">
        <f>D49+I49</f>
        <v>0</v>
      </c>
      <c r="K49" s="34">
        <f t="shared" ref="K49:L51" si="11">K31+K34+K37+K40+K43+K46</f>
        <v>0</v>
      </c>
      <c r="L49" s="41">
        <f t="shared" si="11"/>
        <v>0</v>
      </c>
      <c r="M49" s="54">
        <f t="shared" si="6"/>
        <v>0</v>
      </c>
      <c r="N49" s="4">
        <f t="shared" ref="N49:S51" si="12">N31+N34+N37+N40+N43+N46</f>
        <v>0</v>
      </c>
      <c r="O49" s="34">
        <f t="shared" si="12"/>
        <v>0</v>
      </c>
      <c r="P49" s="41">
        <f t="shared" si="12"/>
        <v>0</v>
      </c>
      <c r="Q49" s="41">
        <f t="shared" si="12"/>
        <v>0</v>
      </c>
      <c r="R49" s="41">
        <f t="shared" si="12"/>
        <v>0</v>
      </c>
      <c r="S49" s="44">
        <f t="shared" si="12"/>
        <v>0</v>
      </c>
      <c r="T49" s="4">
        <f>T31+T34+T37+T40+T46</f>
        <v>0</v>
      </c>
      <c r="U49" s="4">
        <f>U31+U34+U37+U40+U43+U46</f>
        <v>0</v>
      </c>
      <c r="V49" s="60">
        <f>V31+V34+V37+V40+V46</f>
        <v>0</v>
      </c>
    </row>
    <row r="50" spans="1:22" x14ac:dyDescent="0.2">
      <c r="A50" s="557"/>
      <c r="B50" s="553"/>
      <c r="C50" s="23">
        <v>2014</v>
      </c>
      <c r="D50" s="344">
        <f t="shared" si="10"/>
        <v>0</v>
      </c>
      <c r="E50" s="3">
        <f t="shared" si="10"/>
        <v>0</v>
      </c>
      <c r="F50" s="40">
        <f t="shared" si="10"/>
        <v>0</v>
      </c>
      <c r="G50" s="40">
        <f>G32+G35+G38+G41+G44+G47</f>
        <v>0</v>
      </c>
      <c r="H50" s="350">
        <f t="shared" si="10"/>
        <v>0</v>
      </c>
      <c r="I50" s="61">
        <f>I32+I35+I38+I41+I44+I47</f>
        <v>0</v>
      </c>
      <c r="J50" s="5">
        <f t="shared" si="3"/>
        <v>0</v>
      </c>
      <c r="K50" s="35">
        <f t="shared" si="11"/>
        <v>0</v>
      </c>
      <c r="L50" s="40">
        <f t="shared" si="11"/>
        <v>0</v>
      </c>
      <c r="M50" s="55">
        <f t="shared" si="6"/>
        <v>0</v>
      </c>
      <c r="N50" s="5">
        <f t="shared" si="12"/>
        <v>0</v>
      </c>
      <c r="O50" s="35">
        <f t="shared" si="12"/>
        <v>0</v>
      </c>
      <c r="P50" s="40">
        <f t="shared" si="12"/>
        <v>0</v>
      </c>
      <c r="Q50" s="40">
        <f t="shared" si="12"/>
        <v>0</v>
      </c>
      <c r="R50" s="40">
        <f t="shared" si="12"/>
        <v>0</v>
      </c>
      <c r="S50" s="45">
        <f t="shared" si="12"/>
        <v>0</v>
      </c>
      <c r="T50" s="5">
        <f>T32+T35+T38+T41+T47</f>
        <v>0</v>
      </c>
      <c r="U50" s="5">
        <f>U32+U35+U38+U41+U44+U47</f>
        <v>0</v>
      </c>
      <c r="V50" s="61">
        <f>V32+V35+V38+V41+V47</f>
        <v>0</v>
      </c>
    </row>
    <row r="51" spans="1:22" ht="13.5" thickBot="1" x14ac:dyDescent="0.25">
      <c r="A51" s="558"/>
      <c r="B51" s="554"/>
      <c r="C51" s="24">
        <v>2015</v>
      </c>
      <c r="D51" s="358">
        <f t="shared" si="10"/>
        <v>38</v>
      </c>
      <c r="E51" s="25">
        <f t="shared" si="10"/>
        <v>274</v>
      </c>
      <c r="F51" s="42">
        <f t="shared" si="10"/>
        <v>0</v>
      </c>
      <c r="G51" s="42">
        <f>G33+G36+G39+G42+G45+G48</f>
        <v>1</v>
      </c>
      <c r="H51" s="360">
        <f t="shared" si="10"/>
        <v>2</v>
      </c>
      <c r="I51" s="62">
        <f>I33+I36+I39+I42+I45+I48</f>
        <v>276</v>
      </c>
      <c r="J51" s="26">
        <f t="shared" si="3"/>
        <v>314</v>
      </c>
      <c r="K51" s="36">
        <f t="shared" si="11"/>
        <v>297</v>
      </c>
      <c r="L51" s="43">
        <f t="shared" si="11"/>
        <v>262</v>
      </c>
      <c r="M51" s="58">
        <f t="shared" si="6"/>
        <v>0.88215488215488214</v>
      </c>
      <c r="N51" s="26">
        <f t="shared" si="12"/>
        <v>169</v>
      </c>
      <c r="O51" s="50">
        <f t="shared" si="12"/>
        <v>128</v>
      </c>
      <c r="P51" s="43">
        <f t="shared" si="12"/>
        <v>32</v>
      </c>
      <c r="Q51" s="43">
        <f t="shared" si="12"/>
        <v>7</v>
      </c>
      <c r="R51" s="43">
        <f t="shared" si="12"/>
        <v>1</v>
      </c>
      <c r="S51" s="49">
        <f t="shared" si="12"/>
        <v>88</v>
      </c>
      <c r="T51" s="26">
        <f>T33+T36+T39+T42+T48</f>
        <v>217</v>
      </c>
      <c r="U51" s="26">
        <f>U33+U36+U39+U42+U45+U48</f>
        <v>17</v>
      </c>
      <c r="V51" s="62">
        <f>V33+V36+V39+V42+V48</f>
        <v>46</v>
      </c>
    </row>
    <row r="52" spans="1:22" x14ac:dyDescent="0.2">
      <c r="A52" s="556" t="s">
        <v>39</v>
      </c>
      <c r="B52" s="550" t="s">
        <v>27</v>
      </c>
      <c r="C52" s="22">
        <v>2013</v>
      </c>
      <c r="D52" s="343">
        <f t="shared" ref="D52:L54" si="13">D28+D49</f>
        <v>0</v>
      </c>
      <c r="E52" s="361">
        <f t="shared" si="13"/>
        <v>0</v>
      </c>
      <c r="F52" s="347">
        <f t="shared" si="13"/>
        <v>0</v>
      </c>
      <c r="G52" s="347">
        <f>G28+G49</f>
        <v>0</v>
      </c>
      <c r="H52" s="362">
        <f t="shared" ref="H52:I54" si="14">H28+H49</f>
        <v>0</v>
      </c>
      <c r="I52" s="63">
        <f t="shared" si="14"/>
        <v>0</v>
      </c>
      <c r="J52" s="17">
        <f t="shared" si="3"/>
        <v>0</v>
      </c>
      <c r="K52" s="34">
        <f t="shared" si="13"/>
        <v>0</v>
      </c>
      <c r="L52" s="41">
        <f t="shared" si="13"/>
        <v>0</v>
      </c>
      <c r="M52" s="54">
        <f t="shared" si="6"/>
        <v>0</v>
      </c>
      <c r="N52" s="17">
        <f t="shared" ref="N52:V52" si="15">N28+N49</f>
        <v>0</v>
      </c>
      <c r="O52" s="34">
        <f t="shared" si="15"/>
        <v>0</v>
      </c>
      <c r="P52" s="41">
        <f t="shared" si="15"/>
        <v>0</v>
      </c>
      <c r="Q52" s="41">
        <f t="shared" si="15"/>
        <v>0</v>
      </c>
      <c r="R52" s="41">
        <f t="shared" si="15"/>
        <v>0</v>
      </c>
      <c r="S52" s="44">
        <f t="shared" si="15"/>
        <v>0</v>
      </c>
      <c r="T52" s="17">
        <f t="shared" si="15"/>
        <v>0</v>
      </c>
      <c r="U52" s="17">
        <f t="shared" si="15"/>
        <v>0</v>
      </c>
      <c r="V52" s="63">
        <f t="shared" si="15"/>
        <v>0</v>
      </c>
    </row>
    <row r="53" spans="1:22" x14ac:dyDescent="0.2">
      <c r="A53" s="557"/>
      <c r="B53" s="553"/>
      <c r="C53" s="23">
        <v>2014</v>
      </c>
      <c r="D53" s="344">
        <f t="shared" si="13"/>
        <v>0</v>
      </c>
      <c r="E53" s="3">
        <f t="shared" si="13"/>
        <v>0</v>
      </c>
      <c r="F53" s="40">
        <f t="shared" si="13"/>
        <v>0</v>
      </c>
      <c r="G53" s="40">
        <f>G29+G50</f>
        <v>0</v>
      </c>
      <c r="H53" s="350">
        <f t="shared" si="14"/>
        <v>0</v>
      </c>
      <c r="I53" s="63">
        <f t="shared" si="14"/>
        <v>0</v>
      </c>
      <c r="J53" s="17">
        <f t="shared" si="3"/>
        <v>0</v>
      </c>
      <c r="K53" s="35">
        <f t="shared" si="13"/>
        <v>0</v>
      </c>
      <c r="L53" s="40">
        <f t="shared" si="13"/>
        <v>0</v>
      </c>
      <c r="M53" s="55">
        <f t="shared" si="6"/>
        <v>0</v>
      </c>
      <c r="N53" s="17">
        <f t="shared" ref="N53:V53" si="16">N29+N50</f>
        <v>0</v>
      </c>
      <c r="O53" s="35">
        <f t="shared" si="16"/>
        <v>0</v>
      </c>
      <c r="P53" s="40">
        <f t="shared" si="16"/>
        <v>0</v>
      </c>
      <c r="Q53" s="40">
        <f t="shared" si="16"/>
        <v>0</v>
      </c>
      <c r="R53" s="40">
        <f t="shared" si="16"/>
        <v>0</v>
      </c>
      <c r="S53" s="45">
        <f t="shared" si="16"/>
        <v>0</v>
      </c>
      <c r="T53" s="17">
        <f t="shared" si="16"/>
        <v>0</v>
      </c>
      <c r="U53" s="17">
        <f t="shared" si="16"/>
        <v>0</v>
      </c>
      <c r="V53" s="63">
        <f t="shared" si="16"/>
        <v>0</v>
      </c>
    </row>
    <row r="54" spans="1:22" ht="13.5" thickBot="1" x14ac:dyDescent="0.25">
      <c r="A54" s="558"/>
      <c r="B54" s="554"/>
      <c r="C54" s="24">
        <v>2015</v>
      </c>
      <c r="D54" s="358">
        <f t="shared" si="13"/>
        <v>90</v>
      </c>
      <c r="E54" s="25">
        <f t="shared" si="13"/>
        <v>602</v>
      </c>
      <c r="F54" s="42">
        <f t="shared" si="13"/>
        <v>1</v>
      </c>
      <c r="G54" s="42">
        <f>G30+G51</f>
        <v>1</v>
      </c>
      <c r="H54" s="360">
        <f t="shared" si="14"/>
        <v>2</v>
      </c>
      <c r="I54" s="356">
        <f t="shared" si="14"/>
        <v>604</v>
      </c>
      <c r="J54" s="51">
        <f t="shared" si="3"/>
        <v>694</v>
      </c>
      <c r="K54" s="39">
        <f t="shared" si="13"/>
        <v>642</v>
      </c>
      <c r="L54" s="42">
        <f t="shared" si="13"/>
        <v>581</v>
      </c>
      <c r="M54" s="57">
        <f t="shared" si="6"/>
        <v>0.90498442367601251</v>
      </c>
      <c r="N54" s="51">
        <f t="shared" ref="N54:V54" si="17">N30+N51</f>
        <v>452</v>
      </c>
      <c r="O54" s="39">
        <f t="shared" si="17"/>
        <v>190</v>
      </c>
      <c r="P54" s="42">
        <f t="shared" si="17"/>
        <v>32</v>
      </c>
      <c r="Q54" s="42">
        <f t="shared" si="17"/>
        <v>16</v>
      </c>
      <c r="R54" s="42">
        <f t="shared" si="17"/>
        <v>1</v>
      </c>
      <c r="S54" s="46">
        <f t="shared" si="17"/>
        <v>141</v>
      </c>
      <c r="T54" s="51">
        <f t="shared" si="17"/>
        <v>378</v>
      </c>
      <c r="U54" s="51">
        <f t="shared" si="17"/>
        <v>52</v>
      </c>
      <c r="V54" s="64">
        <f t="shared" si="17"/>
        <v>72</v>
      </c>
    </row>
    <row r="55" spans="1:22" x14ac:dyDescent="0.2">
      <c r="A55" s="538" t="s">
        <v>34</v>
      </c>
      <c r="B55" s="550" t="s">
        <v>47</v>
      </c>
      <c r="C55" s="22">
        <v>2013</v>
      </c>
      <c r="D55" s="392"/>
      <c r="E55" s="391"/>
      <c r="F55" s="391"/>
      <c r="G55" s="391"/>
      <c r="H55" s="391"/>
      <c r="I55" s="393"/>
      <c r="J55" s="20"/>
      <c r="K55" s="41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</row>
    <row r="56" spans="1:22" x14ac:dyDescent="0.2">
      <c r="A56" s="539"/>
      <c r="B56" s="553"/>
      <c r="C56" s="23">
        <v>2014</v>
      </c>
      <c r="D56" s="413"/>
      <c r="E56" s="391"/>
      <c r="F56" s="391"/>
      <c r="G56" s="391"/>
      <c r="H56" s="391"/>
      <c r="I56" s="414"/>
      <c r="J56" s="14"/>
      <c r="K56" s="412"/>
      <c r="L56" s="382"/>
      <c r="M56" s="382"/>
      <c r="N56" s="382"/>
      <c r="O56" s="382"/>
      <c r="P56" s="382"/>
      <c r="Q56" s="382"/>
      <c r="R56" s="382"/>
      <c r="S56" s="382"/>
      <c r="T56" s="382"/>
      <c r="U56" s="382"/>
      <c r="V56" s="382"/>
    </row>
    <row r="57" spans="1:22" ht="13.5" thickBot="1" x14ac:dyDescent="0.25">
      <c r="A57" s="540"/>
      <c r="B57" s="554"/>
      <c r="C57" s="24">
        <v>2015</v>
      </c>
      <c r="D57" s="413"/>
      <c r="E57" s="391"/>
      <c r="F57" s="391"/>
      <c r="G57" s="391"/>
      <c r="H57" s="391"/>
      <c r="I57" s="414"/>
      <c r="J57" s="19">
        <v>2</v>
      </c>
      <c r="K57" s="412"/>
      <c r="L57" s="382"/>
      <c r="M57" s="382"/>
      <c r="N57" s="382"/>
      <c r="O57" s="382"/>
      <c r="P57" s="382"/>
      <c r="Q57" s="382"/>
      <c r="R57" s="562" t="s">
        <v>60</v>
      </c>
      <c r="S57" s="562"/>
      <c r="T57" s="562"/>
      <c r="U57" s="562"/>
      <c r="V57" s="562"/>
    </row>
    <row r="58" spans="1:22" x14ac:dyDescent="0.2">
      <c r="A58" s="556" t="s">
        <v>67</v>
      </c>
      <c r="B58" s="550" t="s">
        <v>28</v>
      </c>
      <c r="C58" s="22">
        <v>2013</v>
      </c>
      <c r="D58" s="392"/>
      <c r="E58" s="394"/>
      <c r="F58" s="394"/>
      <c r="G58" s="394"/>
      <c r="H58" s="394"/>
      <c r="I58" s="393"/>
      <c r="J58" s="415">
        <f>IF(J55&lt;&gt;0,J52/M1/J55,0)</f>
        <v>0</v>
      </c>
      <c r="K58" s="415">
        <f>IF(J55&lt;&gt;0,K52/M1/J55,0)</f>
        <v>0</v>
      </c>
      <c r="L58" s="382"/>
      <c r="M58" s="382"/>
      <c r="N58" s="382"/>
      <c r="O58" s="391"/>
      <c r="P58" s="391"/>
      <c r="Q58" s="391"/>
      <c r="R58" s="391"/>
      <c r="S58" s="382"/>
      <c r="T58" s="382"/>
      <c r="U58" s="382"/>
      <c r="V58" s="382"/>
    </row>
    <row r="59" spans="1:22" x14ac:dyDescent="0.2">
      <c r="A59" s="557"/>
      <c r="B59" s="553"/>
      <c r="C59" s="23">
        <v>2014</v>
      </c>
      <c r="D59" s="413"/>
      <c r="E59" s="391"/>
      <c r="F59" s="391"/>
      <c r="G59" s="391"/>
      <c r="H59" s="391"/>
      <c r="I59" s="414"/>
      <c r="J59" s="416">
        <f>IF(J56&lt;&gt;0,J53/M1/J56,0)</f>
        <v>0</v>
      </c>
      <c r="K59" s="416">
        <f>IF(J56&lt;&gt;0,K53/M1/J56,0)</f>
        <v>0</v>
      </c>
      <c r="L59" s="382"/>
      <c r="M59" s="382"/>
      <c r="N59" s="382"/>
      <c r="O59" s="391"/>
      <c r="P59" s="391"/>
      <c r="Q59" s="391"/>
      <c r="R59" s="391"/>
      <c r="S59" s="382"/>
      <c r="T59" s="382"/>
      <c r="U59" s="382"/>
      <c r="V59" s="382"/>
    </row>
    <row r="60" spans="1:22" ht="13.5" thickBot="1" x14ac:dyDescent="0.25">
      <c r="A60" s="558"/>
      <c r="B60" s="554"/>
      <c r="C60" s="24">
        <v>2015</v>
      </c>
      <c r="D60" s="413"/>
      <c r="E60" s="391"/>
      <c r="F60" s="391"/>
      <c r="G60" s="391"/>
      <c r="H60" s="391"/>
      <c r="I60" s="414"/>
      <c r="J60" s="417">
        <f>IF(J57&lt;&gt;0,J54/M1/J57,0)</f>
        <v>28.916666666666668</v>
      </c>
      <c r="K60" s="417">
        <f>IF(J57&lt;&gt;0,K54/M1/J57,0)</f>
        <v>26.75</v>
      </c>
      <c r="L60" s="382"/>
      <c r="M60" s="382"/>
      <c r="N60" s="382"/>
      <c r="O60" s="391"/>
      <c r="P60" s="391"/>
      <c r="Q60" s="391"/>
      <c r="R60" s="391"/>
      <c r="S60" s="382"/>
      <c r="T60" s="382"/>
      <c r="U60" s="382"/>
      <c r="V60" s="382"/>
    </row>
    <row r="61" spans="1:22" x14ac:dyDescent="0.2">
      <c r="A61" s="538" t="s">
        <v>35</v>
      </c>
      <c r="B61" s="550" t="s">
        <v>43</v>
      </c>
      <c r="C61" s="22">
        <v>2013</v>
      </c>
      <c r="D61" s="392"/>
      <c r="E61" s="394"/>
      <c r="F61" s="394"/>
      <c r="G61" s="394"/>
      <c r="H61" s="394"/>
      <c r="I61" s="393"/>
      <c r="J61" s="20"/>
      <c r="K61" s="412"/>
      <c r="L61" s="382"/>
      <c r="M61" s="382"/>
      <c r="N61" s="382"/>
      <c r="O61" s="391"/>
      <c r="P61" s="391"/>
      <c r="Q61" s="391"/>
      <c r="R61" s="391"/>
      <c r="S61" s="382"/>
      <c r="T61" s="382"/>
      <c r="U61" s="382"/>
      <c r="V61" s="382"/>
    </row>
    <row r="62" spans="1:22" x14ac:dyDescent="0.2">
      <c r="A62" s="539"/>
      <c r="B62" s="553"/>
      <c r="C62" s="23">
        <v>2014</v>
      </c>
      <c r="D62" s="413"/>
      <c r="E62" s="391"/>
      <c r="F62" s="391"/>
      <c r="G62" s="391"/>
      <c r="H62" s="391"/>
      <c r="I62" s="414"/>
      <c r="J62" s="14"/>
      <c r="K62" s="412"/>
      <c r="L62" s="382"/>
      <c r="M62" s="382"/>
      <c r="N62" s="382"/>
      <c r="O62" s="391"/>
      <c r="P62" s="391"/>
      <c r="Q62" s="391"/>
      <c r="R62" s="391"/>
      <c r="S62" s="382"/>
      <c r="T62" s="382"/>
      <c r="U62" s="382"/>
      <c r="V62" s="382"/>
    </row>
    <row r="63" spans="1:22" ht="13.5" thickBot="1" x14ac:dyDescent="0.25">
      <c r="A63" s="540"/>
      <c r="B63" s="554"/>
      <c r="C63" s="24">
        <v>2015</v>
      </c>
      <c r="D63" s="413"/>
      <c r="E63" s="391"/>
      <c r="F63" s="391"/>
      <c r="G63" s="391"/>
      <c r="H63" s="391"/>
      <c r="I63" s="414"/>
      <c r="J63" s="19"/>
      <c r="K63" s="412"/>
      <c r="L63" s="382"/>
      <c r="M63" s="382"/>
      <c r="N63" s="382"/>
      <c r="O63" s="391"/>
      <c r="P63" s="391"/>
      <c r="Q63" s="391"/>
      <c r="R63" s="391"/>
      <c r="S63" s="382"/>
      <c r="T63" s="382"/>
      <c r="U63" s="382"/>
      <c r="V63" s="382"/>
    </row>
    <row r="64" spans="1:22" x14ac:dyDescent="0.2">
      <c r="A64" s="538" t="s">
        <v>36</v>
      </c>
      <c r="B64" s="550" t="s">
        <v>44</v>
      </c>
      <c r="C64" s="22">
        <v>2013</v>
      </c>
      <c r="D64" s="392"/>
      <c r="E64" s="394"/>
      <c r="F64" s="394"/>
      <c r="G64" s="394"/>
      <c r="H64" s="394"/>
      <c r="I64" s="393"/>
      <c r="J64" s="415">
        <f>IF(J61&lt;&gt;0,J28/M1/J61,0)</f>
        <v>0</v>
      </c>
      <c r="K64" s="415">
        <f>IF(J61&lt;&gt;0,K28/M1/J61,0)</f>
        <v>0</v>
      </c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</row>
    <row r="65" spans="1:22" x14ac:dyDescent="0.2">
      <c r="A65" s="539"/>
      <c r="B65" s="553"/>
      <c r="C65" s="23">
        <v>2014</v>
      </c>
      <c r="D65" s="413"/>
      <c r="E65" s="391"/>
      <c r="F65" s="391"/>
      <c r="G65" s="391"/>
      <c r="H65" s="391"/>
      <c r="I65" s="414"/>
      <c r="J65" s="416">
        <f>IF(J62&lt;&gt;0,J29/M1/J62,0)</f>
        <v>0</v>
      </c>
      <c r="K65" s="416">
        <f>IF(J62&lt;&gt;0,K29/M1/J62,0)</f>
        <v>0</v>
      </c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</row>
    <row r="66" spans="1:22" ht="13.5" thickBot="1" x14ac:dyDescent="0.25">
      <c r="A66" s="540"/>
      <c r="B66" s="554"/>
      <c r="C66" s="24">
        <v>2015</v>
      </c>
      <c r="D66" s="418"/>
      <c r="E66" s="383"/>
      <c r="F66" s="383"/>
      <c r="G66" s="383"/>
      <c r="H66" s="383"/>
      <c r="I66" s="419"/>
      <c r="J66" s="417">
        <f>IF(J63&lt;&gt;0,J30/M1/J63,0)</f>
        <v>0</v>
      </c>
      <c r="K66" s="417">
        <f>IF(J63&lt;&gt;0,K30/M1/J63,0)</f>
        <v>0</v>
      </c>
      <c r="L66" s="382"/>
      <c r="M66" s="382"/>
      <c r="N66" s="382"/>
      <c r="O66" s="382"/>
      <c r="P66" s="382"/>
      <c r="Q66" s="382"/>
      <c r="R66" s="382"/>
      <c r="S66" s="382"/>
      <c r="T66" s="382"/>
      <c r="U66" s="382"/>
      <c r="V66" s="382"/>
    </row>
    <row r="67" spans="1:22" x14ac:dyDescent="0.2">
      <c r="A67" s="538" t="s">
        <v>38</v>
      </c>
      <c r="B67" s="550" t="s">
        <v>63</v>
      </c>
      <c r="C67" s="22">
        <v>2013</v>
      </c>
      <c r="D67" s="392"/>
      <c r="E67" s="394"/>
      <c r="F67" s="394"/>
      <c r="G67" s="394"/>
      <c r="H67" s="394"/>
      <c r="I67" s="393"/>
      <c r="J67" s="20"/>
      <c r="K67" s="420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</row>
    <row r="68" spans="1:22" x14ac:dyDescent="0.2">
      <c r="A68" s="539"/>
      <c r="B68" s="553"/>
      <c r="C68" s="23">
        <v>2014</v>
      </c>
      <c r="D68" s="413"/>
      <c r="E68" s="391"/>
      <c r="F68" s="391"/>
      <c r="G68" s="391"/>
      <c r="H68" s="391"/>
      <c r="I68" s="414"/>
      <c r="J68" s="14"/>
      <c r="K68" s="420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</row>
    <row r="69" spans="1:22" ht="13.5" thickBot="1" x14ac:dyDescent="0.25">
      <c r="A69" s="540"/>
      <c r="B69" s="554"/>
      <c r="C69" s="24">
        <v>2015</v>
      </c>
      <c r="D69" s="418"/>
      <c r="E69" s="383"/>
      <c r="F69" s="383"/>
      <c r="G69" s="383"/>
      <c r="H69" s="383"/>
      <c r="I69" s="419"/>
      <c r="J69" s="19"/>
      <c r="K69" s="420"/>
      <c r="L69" s="382"/>
      <c r="M69" s="382"/>
      <c r="N69" s="382"/>
      <c r="O69" s="382"/>
      <c r="P69" s="382"/>
      <c r="Q69" s="382"/>
      <c r="R69" s="382"/>
      <c r="S69" s="382"/>
      <c r="T69" s="382"/>
      <c r="U69" s="382"/>
      <c r="V69" s="382"/>
    </row>
    <row r="70" spans="1:22" x14ac:dyDescent="0.2">
      <c r="A70" s="538" t="s">
        <v>37</v>
      </c>
      <c r="B70" s="550" t="s">
        <v>64</v>
      </c>
      <c r="C70" s="22">
        <v>2013</v>
      </c>
      <c r="D70" s="392"/>
      <c r="E70" s="394"/>
      <c r="F70" s="394"/>
      <c r="G70" s="394"/>
      <c r="H70" s="394"/>
      <c r="I70" s="393"/>
      <c r="J70" s="415">
        <f>IF(J67&lt;&gt;0,J49/M1/J67,0)</f>
        <v>0</v>
      </c>
      <c r="K70" s="415">
        <f>IF(J67&lt;&gt;0,K49/M1/J67,0)</f>
        <v>0</v>
      </c>
      <c r="L70" s="382"/>
      <c r="M70" s="382"/>
      <c r="N70" s="382"/>
      <c r="O70" s="382"/>
      <c r="P70" s="382"/>
      <c r="Q70" s="382"/>
    </row>
    <row r="71" spans="1:22" x14ac:dyDescent="0.2">
      <c r="A71" s="539"/>
      <c r="B71" s="553"/>
      <c r="C71" s="23">
        <v>2014</v>
      </c>
      <c r="D71" s="413"/>
      <c r="E71" s="391"/>
      <c r="F71" s="391"/>
      <c r="G71" s="391"/>
      <c r="H71" s="391"/>
      <c r="I71" s="414"/>
      <c r="J71" s="416">
        <f>IF(J68&lt;&gt;0,J50/M1/J68,0)</f>
        <v>0</v>
      </c>
      <c r="K71" s="416">
        <f>IF(J68&lt;&gt;0,K50/M1/J68,0)</f>
        <v>0</v>
      </c>
      <c r="L71" s="382"/>
      <c r="M71" s="382"/>
      <c r="N71" s="382"/>
      <c r="O71" s="382"/>
      <c r="P71" s="382"/>
      <c r="Q71" s="382"/>
    </row>
    <row r="72" spans="1:22" ht="13.5" thickBot="1" x14ac:dyDescent="0.25">
      <c r="A72" s="540"/>
      <c r="B72" s="554"/>
      <c r="C72" s="24">
        <v>2015</v>
      </c>
      <c r="D72" s="418"/>
      <c r="E72" s="383"/>
      <c r="F72" s="383"/>
      <c r="G72" s="383"/>
      <c r="H72" s="383"/>
      <c r="I72" s="419"/>
      <c r="J72" s="417">
        <f>IF(J69&lt;&gt;0,J51/M1/J69,0)</f>
        <v>0</v>
      </c>
      <c r="K72" s="417">
        <f>IF(J69&lt;&gt;0,K51/M1/J69,0)</f>
        <v>0</v>
      </c>
      <c r="L72" s="382"/>
      <c r="M72" s="382"/>
      <c r="N72" s="382"/>
      <c r="O72" s="382"/>
      <c r="P72" s="382"/>
      <c r="Q72" s="382"/>
      <c r="R72" s="382"/>
      <c r="S72" s="382"/>
      <c r="T72" s="382"/>
      <c r="U72" s="382"/>
      <c r="V72" s="382"/>
    </row>
    <row r="73" spans="1:22" x14ac:dyDescent="0.2">
      <c r="A73" s="550" t="s">
        <v>79</v>
      </c>
      <c r="B73" s="550" t="s">
        <v>78</v>
      </c>
      <c r="C73" s="22">
        <v>2013</v>
      </c>
      <c r="D73" s="392"/>
      <c r="E73" s="394"/>
      <c r="F73" s="421"/>
      <c r="G73" s="421"/>
      <c r="H73" s="421"/>
      <c r="I73" s="422"/>
      <c r="J73" s="20"/>
      <c r="K73" s="420"/>
      <c r="L73" s="382"/>
      <c r="M73" s="382"/>
      <c r="N73" s="382"/>
      <c r="O73" s="382"/>
      <c r="P73" s="382"/>
      <c r="Q73" s="382"/>
      <c r="R73" s="382"/>
      <c r="S73" s="382"/>
      <c r="T73" s="382"/>
      <c r="U73" s="382"/>
      <c r="V73" s="382"/>
    </row>
    <row r="74" spans="1:22" x14ac:dyDescent="0.2">
      <c r="A74" s="553"/>
      <c r="B74" s="553"/>
      <c r="C74" s="23">
        <v>2014</v>
      </c>
      <c r="D74" s="413"/>
      <c r="E74" s="391"/>
      <c r="F74" s="423"/>
      <c r="G74" s="423"/>
      <c r="H74" s="423"/>
      <c r="I74" s="424"/>
      <c r="J74" s="14"/>
      <c r="K74" s="420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382"/>
    </row>
    <row r="75" spans="1:22" ht="13.5" thickBot="1" x14ac:dyDescent="0.25">
      <c r="A75" s="554"/>
      <c r="B75" s="554"/>
      <c r="C75" s="24">
        <v>2015</v>
      </c>
      <c r="D75" s="418"/>
      <c r="E75" s="383"/>
      <c r="F75" s="425"/>
      <c r="G75" s="425"/>
      <c r="H75" s="425"/>
      <c r="I75" s="426"/>
      <c r="J75" s="19">
        <v>24</v>
      </c>
      <c r="K75" s="420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</row>
    <row r="76" spans="1:22" x14ac:dyDescent="0.2">
      <c r="A76" s="559" t="s">
        <v>77</v>
      </c>
      <c r="B76" s="550" t="s">
        <v>66</v>
      </c>
      <c r="C76" s="22">
        <v>2013</v>
      </c>
      <c r="D76" s="392"/>
      <c r="E76" s="394"/>
      <c r="F76" s="421"/>
      <c r="G76" s="421"/>
      <c r="H76" s="421"/>
      <c r="I76" s="422"/>
      <c r="J76" s="427">
        <f>IF(J73&lt;&gt;0,J52/J73,0)</f>
        <v>0</v>
      </c>
      <c r="K76" s="428">
        <f>IF(J73&lt;&gt;0,K52/J73,0)</f>
        <v>0</v>
      </c>
      <c r="L76" s="382"/>
      <c r="M76" s="382"/>
      <c r="N76" s="382"/>
      <c r="O76" s="382"/>
      <c r="P76" s="382"/>
      <c r="Q76" s="382"/>
      <c r="R76" s="382"/>
      <c r="S76" s="382"/>
      <c r="T76" s="382"/>
      <c r="U76" s="382"/>
      <c r="V76" s="382"/>
    </row>
    <row r="77" spans="1:22" x14ac:dyDescent="0.2">
      <c r="A77" s="560"/>
      <c r="B77" s="553"/>
      <c r="C77" s="23">
        <v>2014</v>
      </c>
      <c r="D77" s="413"/>
      <c r="E77" s="391"/>
      <c r="F77" s="423"/>
      <c r="G77" s="423"/>
      <c r="H77" s="423"/>
      <c r="I77" s="424"/>
      <c r="J77" s="429">
        <f>IF(J74&lt;&gt;0,J53/J74,0)</f>
        <v>0</v>
      </c>
      <c r="K77" s="430">
        <f>IF(J74&lt;&gt;0,K53/J74,0)</f>
        <v>0</v>
      </c>
      <c r="L77" s="382"/>
      <c r="M77" s="382"/>
      <c r="N77" s="382"/>
      <c r="O77" s="382"/>
      <c r="P77" s="382"/>
      <c r="Q77" s="382"/>
      <c r="R77" s="382"/>
      <c r="S77" s="382"/>
      <c r="T77" s="382"/>
      <c r="U77" s="382"/>
      <c r="V77" s="382"/>
    </row>
    <row r="78" spans="1:22" ht="13.5" thickBot="1" x14ac:dyDescent="0.25">
      <c r="A78" s="561"/>
      <c r="B78" s="554"/>
      <c r="C78" s="24">
        <v>2015</v>
      </c>
      <c r="D78" s="418"/>
      <c r="E78" s="383"/>
      <c r="F78" s="425"/>
      <c r="G78" s="425"/>
      <c r="H78" s="425"/>
      <c r="I78" s="426"/>
      <c r="J78" s="431">
        <f>IF(J75&lt;&gt;0,J54/J75,0)</f>
        <v>28.916666666666668</v>
      </c>
      <c r="K78" s="432">
        <f>IF(J75&lt;&gt;0,K54/J75,0)</f>
        <v>26.75</v>
      </c>
      <c r="L78" s="382"/>
      <c r="M78" s="382"/>
      <c r="N78" s="382"/>
      <c r="O78" s="382"/>
      <c r="P78" s="382"/>
      <c r="Q78" s="382"/>
      <c r="R78" s="382"/>
      <c r="S78" s="382"/>
      <c r="T78" s="382"/>
      <c r="U78" s="382"/>
      <c r="V78" s="382"/>
    </row>
    <row r="79" spans="1:22" s="6" customFormat="1" ht="33.75" customHeight="1" x14ac:dyDescent="0.2"/>
    <row r="80" spans="1:22" s="6" customFormat="1" x14ac:dyDescent="0.2">
      <c r="A80" s="7" t="s">
        <v>617</v>
      </c>
      <c r="C80" s="442"/>
    </row>
    <row r="81" spans="1:16" s="6" customFormat="1" x14ac:dyDescent="0.2">
      <c r="A81" s="7" t="s">
        <v>602</v>
      </c>
      <c r="C81" s="442"/>
      <c r="H81" s="7" t="s">
        <v>603</v>
      </c>
      <c r="M81" s="7" t="s">
        <v>29</v>
      </c>
    </row>
    <row r="82" spans="1:16" s="6" customFormat="1" x14ac:dyDescent="0.2">
      <c r="A82" s="7" t="s">
        <v>618</v>
      </c>
      <c r="C82" s="7"/>
      <c r="I82" s="88" t="s">
        <v>616</v>
      </c>
      <c r="P82" s="88" t="s">
        <v>606</v>
      </c>
    </row>
    <row r="83" spans="1:16" s="6" customFormat="1" x14ac:dyDescent="0.2">
      <c r="P83" s="6" t="s">
        <v>30</v>
      </c>
    </row>
    <row r="84" spans="1:16" s="6" customFormat="1" x14ac:dyDescent="0.2"/>
    <row r="85" spans="1:16" s="6" customFormat="1" x14ac:dyDescent="0.2"/>
    <row r="86" spans="1:16" s="6" customFormat="1" x14ac:dyDescent="0.2"/>
    <row r="87" spans="1:16" s="6" customFormat="1" x14ac:dyDescent="0.2"/>
    <row r="88" spans="1:16" s="6" customFormat="1" x14ac:dyDescent="0.2"/>
    <row r="89" spans="1:16" s="6" customFormat="1" x14ac:dyDescent="0.2"/>
    <row r="90" spans="1:16" s="6" customFormat="1" x14ac:dyDescent="0.2"/>
    <row r="91" spans="1:16" s="6" customFormat="1" x14ac:dyDescent="0.2"/>
    <row r="92" spans="1:16" s="6" customFormat="1" x14ac:dyDescent="0.2"/>
    <row r="93" spans="1:16" s="6" customFormat="1" x14ac:dyDescent="0.2"/>
    <row r="94" spans="1:16" s="6" customFormat="1" x14ac:dyDescent="0.2"/>
    <row r="95" spans="1:16" s="6" customFormat="1" x14ac:dyDescent="0.2"/>
    <row r="96" spans="1:1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29" spans="3:14" x14ac:dyDescent="0.2">
      <c r="C129" s="434"/>
      <c r="D129" s="434"/>
      <c r="E129" s="434"/>
      <c r="F129" s="434"/>
      <c r="G129" s="434"/>
      <c r="H129" s="434"/>
      <c r="I129" s="434"/>
      <c r="J129" s="434"/>
      <c r="K129" s="434"/>
      <c r="L129" s="434"/>
      <c r="M129" s="434"/>
      <c r="N129" s="434"/>
    </row>
    <row r="140" spans="3:14" x14ac:dyDescent="0.2">
      <c r="K140" s="434"/>
      <c r="L140" s="434"/>
      <c r="M140" s="434"/>
      <c r="N140" s="434"/>
    </row>
    <row r="141" spans="3:14" x14ac:dyDescent="0.2">
      <c r="K141" s="434"/>
      <c r="L141" s="434"/>
      <c r="M141" s="434"/>
      <c r="N141" s="434"/>
    </row>
    <row r="142" spans="3:14" x14ac:dyDescent="0.2">
      <c r="K142" s="434"/>
      <c r="L142" s="434"/>
      <c r="M142" s="434"/>
      <c r="N142" s="434"/>
    </row>
    <row r="143" spans="3:14" x14ac:dyDescent="0.2">
      <c r="K143" s="434"/>
      <c r="L143" s="434"/>
      <c r="M143" s="434"/>
      <c r="N143" s="434"/>
    </row>
  </sheetData>
  <sheetProtection password="D259" sheet="1" objects="1" scenarios="1" formatColumns="0" formatRows="0"/>
  <mergeCells count="73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7:V57"/>
    <mergeCell ref="A73:A75"/>
    <mergeCell ref="B73:B75"/>
    <mergeCell ref="A52:A54"/>
    <mergeCell ref="B52:B54"/>
    <mergeCell ref="A55:A57"/>
    <mergeCell ref="B55:B57"/>
    <mergeCell ref="A58:A60"/>
    <mergeCell ref="B58:B60"/>
    <mergeCell ref="A61:A63"/>
    <mergeCell ref="B61:B63"/>
    <mergeCell ref="A76:A78"/>
    <mergeCell ref="B76:B78"/>
    <mergeCell ref="A64:A66"/>
    <mergeCell ref="B64:B66"/>
    <mergeCell ref="A67:A69"/>
    <mergeCell ref="B67:B69"/>
    <mergeCell ref="A70:A72"/>
    <mergeCell ref="B70:B72"/>
    <mergeCell ref="A43:A45"/>
    <mergeCell ref="B43:B45"/>
    <mergeCell ref="A46:A48"/>
    <mergeCell ref="B46:B48"/>
    <mergeCell ref="A49:A51"/>
    <mergeCell ref="B49:B51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0" stopIfTrue="1" operator="notEqual" id="{72A2FF86-E4AC-4396-A049-CA341CFD6A8A}">
            <xm:f>'2.Прил 2_ГД'!$D$35+'2.Прил 2_ГД'!$E$35+'2.Прил 2_ГД'!$F$35</xm:f>
            <x14:dxf>
              <fill>
                <patternFill>
                  <bgColor rgb="FFFF00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ellIs" priority="127" stopIfTrue="1" operator="notEqual" id="{57AF9A1D-8672-4A63-8CD1-A18468E9F062}">
            <xm:f>'6.Прил 3_ГДиАД-съдии'!$AZ$9</xm:f>
            <x14:dxf>
              <fill>
                <patternFill>
                  <bgColor rgb="FFFF0000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ellIs" priority="126" stopIfTrue="1" operator="notEqual" id="{297EA4B0-9700-4083-8A22-67175D5EA0FF}">
            <xm:f>'6.Прил 3_ГДиАД-съдии'!$AJ$9</xm:f>
            <x14:dxf>
              <fill>
                <patternFill>
                  <bgColor rgb="FFFF00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ellIs" priority="125" stopIfTrue="1" operator="notEqual" id="{E928D880-E428-40C7-9EC5-662694DF3BD5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3_ГДиАД-съдии'!$AT$9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3_ГДиАД-съдии'!$AU$9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3_ГДиАД-съдии'!$AV$9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3_ГДиАД-съдии'!$AW$9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100" stopIfTrue="1" operator="notEqual" id="{8E2817AA-445E-4FCC-9058-850F2BB2D3FB}">
            <xm:f>'6.Прил 3_ГДиАД-съдии'!$AX$9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3_ГДиАД-съдии'!$AY$9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O39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29" stopIfTrue="1" operator="notEqual" id="{7493A046-7CFB-4BCC-ACD7-D9CB9546AD57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128" stopIfTrue="1" operator="notEqual" id="{81AE8272-C82A-4651-9525-1B7AD3EAF591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124" stopIfTrue="1" operator="notEqual" id="{7B25F2C4-005D-4E73-9473-D39D718E23EC}">
            <xm:f>'6.Прил 3_ГДиАД-съдии'!$BH$9</xm:f>
            <x14:dxf>
              <fill>
                <patternFill>
                  <bgColor rgb="FFFF0000"/>
                </patternFill>
              </fill>
            </x14:dxf>
          </x14:cfRule>
          <xm:sqref>U30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3_ГДиАД-съдии'!$BI$9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3_ГДиАД-съдии'!$AG$9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102" stopIfTrue="1" operator="notEqual" id="{6EB621AC-1FA7-4172-ABD0-8BCBD0AAA12D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J51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3_ГДиАД-съдии'!$AF$9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1" stopIfTrue="1" operator="notEqual" id="{C8FD4FDF-8145-47D9-A08F-20570E558247}">
            <xm:f>'6.Прил 3_ГДиАД-съдии'!$AH$9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3_ГДиАД-съдии'!$AI$9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cellIs" priority="37" stopIfTrue="1" operator="notEqual" id="{CD8BA256-B7D1-4AC4-8477-E3B5D02595B0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K51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1" operator="notEqual" id="{15610341-6A3E-43F5-8577-767C4055E4A0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9" operator="notEqual" id="{5C8A8FCC-0ED6-490B-8D31-BE3FC8F605BD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24" stopIfTrue="1" operator="notEqual" id="{55F7BFF3-0169-4441-AD92-973C31594875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cellIs" priority="16" operator="notEqual" id="{76B00E81-3E3F-4645-98C0-70597E2658E9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3" stopIfTrue="1" operator="notEqual" id="{38062F03-D6CF-4A3B-9127-F25797A03D7C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3_ГДиАД-съдии'!$BJ$9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3_ГДиАД-съдии'!$BK$9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3_ГДиАД-съдии'!$BL$9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3_ГДиАД-съдии'!$BM$9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8" stopIfTrue="1" operator="notEqual" id="{238189B5-579A-4CB9-9640-A7CC6A33F354}">
            <xm:f>'6.Прил 3_ГДиАД-съдии'!$BN$9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3_ГДиАД-съдии'!$BO$9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6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U51</xm:sqref>
        </x14:conditionalFormatting>
        <x14:conditionalFormatting xmlns:xm="http://schemas.microsoft.com/office/excel/2006/main">
          <x14:cfRule type="cellIs" priority="5" stopIfTrue="1" operator="notEqual" id="{DBC8273D-1662-4172-923B-9017C7530F5F}">
            <xm:f>'2.Прил 2_ГД'!$G$35</xm:f>
            <x14:dxf>
              <fill>
                <patternFill>
                  <bgColor rgb="FFFF00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cellIs" priority="4" stopIfTrue="1" operator="notEqual" id="{0CCA1173-0583-4144-AB94-B29357ED727D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L51</xm:sqref>
        </x14:conditionalFormatting>
        <x14:conditionalFormatting xmlns:xm="http://schemas.microsoft.com/office/excel/2006/main">
          <x14:cfRule type="cellIs" priority="3" stopIfTrue="1" operator="notEqual" id="{95E848DC-D927-4EAF-91C1-C92DB0CBD3A4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N51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O51</xm:sqref>
        </x14:conditionalFormatting>
        <x14:conditionalFormatting xmlns:xm="http://schemas.microsoft.com/office/excel/2006/main">
          <x14:cfRule type="cellIs" priority="1" stopIfTrue="1" operator="notEqual" id="{03840656-723B-47F4-9DB6-B8BB2D707567}">
            <xm:f>'2.Прил 2_ГД'!$R$35</xm:f>
            <x14:dxf>
              <fill>
                <patternFill>
                  <bgColor rgb="FFFF0000"/>
                </patternFill>
              </fill>
            </x14:dxf>
          </x14:cfRule>
          <xm:sqref>V30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83"/>
  <sheetViews>
    <sheetView topLeftCell="A16" zoomScale="85" zoomScaleNormal="85" workbookViewId="0">
      <selection activeCell="M41" sqref="M41"/>
    </sheetView>
  </sheetViews>
  <sheetFormatPr defaultRowHeight="12.75" x14ac:dyDescent="0.2"/>
  <cols>
    <col min="1" max="1" width="50.42578125" style="96" customWidth="1"/>
    <col min="2" max="2" width="6.85546875" style="96" customWidth="1"/>
    <col min="3" max="5" width="7.140625" style="96" customWidth="1"/>
    <col min="6" max="6" width="9" style="96" customWidth="1"/>
    <col min="7" max="7" width="7.5703125" style="96" customWidth="1"/>
    <col min="8" max="8" width="9.140625" style="96" customWidth="1"/>
    <col min="9" max="9" width="7.7109375" style="96" customWidth="1"/>
    <col min="10" max="10" width="8" style="96" customWidth="1"/>
    <col min="11" max="16" width="7.7109375" style="96" customWidth="1"/>
    <col min="17" max="17" width="10.140625" style="96" customWidth="1"/>
    <col min="18" max="16384" width="9.140625" style="96"/>
  </cols>
  <sheetData>
    <row r="1" spans="1:20" s="70" customFormat="1" ht="15.75" x14ac:dyDescent="0.25">
      <c r="A1" s="627" t="s">
        <v>584</v>
      </c>
      <c r="B1" s="627"/>
      <c r="C1" s="627"/>
      <c r="D1" s="627"/>
      <c r="E1" s="627"/>
      <c r="F1" s="627"/>
      <c r="G1" s="627"/>
      <c r="H1" s="465"/>
      <c r="I1" s="465"/>
      <c r="J1" s="465"/>
      <c r="K1" s="68" t="s">
        <v>587</v>
      </c>
      <c r="L1" s="375" t="s">
        <v>45</v>
      </c>
      <c r="M1" s="69">
        <v>12</v>
      </c>
      <c r="N1" s="614" t="s">
        <v>588</v>
      </c>
      <c r="O1" s="614"/>
      <c r="P1" s="614"/>
      <c r="Q1" s="614"/>
      <c r="R1" s="601" t="s">
        <v>416</v>
      </c>
      <c r="S1" s="601"/>
      <c r="T1" s="601"/>
    </row>
    <row r="2" spans="1:20" s="70" customFormat="1" ht="13.5" thickBot="1" x14ac:dyDescent="0.25">
      <c r="C2" s="71"/>
      <c r="D2" s="71"/>
      <c r="E2" s="71"/>
      <c r="F2" s="71"/>
      <c r="G2" s="71"/>
    </row>
    <row r="3" spans="1:20" ht="12.75" customHeight="1" x14ac:dyDescent="0.2">
      <c r="A3" s="615" t="s">
        <v>80</v>
      </c>
      <c r="B3" s="618" t="s">
        <v>81</v>
      </c>
      <c r="C3" s="618" t="s">
        <v>82</v>
      </c>
      <c r="D3" s="619" t="s">
        <v>83</v>
      </c>
      <c r="E3" s="620"/>
      <c r="F3" s="621"/>
      <c r="G3" s="598" t="s">
        <v>422</v>
      </c>
      <c r="H3" s="598" t="s">
        <v>516</v>
      </c>
      <c r="I3" s="622" t="s">
        <v>517</v>
      </c>
      <c r="J3" s="619" t="s">
        <v>507</v>
      </c>
      <c r="K3" s="620"/>
      <c r="L3" s="620"/>
      <c r="M3" s="620"/>
      <c r="N3" s="620"/>
      <c r="O3" s="620"/>
      <c r="P3" s="624"/>
      <c r="Q3" s="612" t="s">
        <v>84</v>
      </c>
      <c r="R3" s="607" t="s">
        <v>85</v>
      </c>
    </row>
    <row r="4" spans="1:20" ht="12.75" customHeight="1" x14ac:dyDescent="0.2">
      <c r="A4" s="616"/>
      <c r="B4" s="603"/>
      <c r="C4" s="603"/>
      <c r="D4" s="603" t="s">
        <v>86</v>
      </c>
      <c r="E4" s="603" t="s">
        <v>87</v>
      </c>
      <c r="F4" s="628" t="s">
        <v>515</v>
      </c>
      <c r="G4" s="599"/>
      <c r="H4" s="599"/>
      <c r="I4" s="623"/>
      <c r="J4" s="629" t="s">
        <v>88</v>
      </c>
      <c r="K4" s="600" t="s">
        <v>89</v>
      </c>
      <c r="L4" s="600" t="s">
        <v>90</v>
      </c>
      <c r="M4" s="600" t="s">
        <v>91</v>
      </c>
      <c r="N4" s="609" t="s">
        <v>92</v>
      </c>
      <c r="O4" s="610"/>
      <c r="P4" s="625" t="s">
        <v>93</v>
      </c>
      <c r="Q4" s="613"/>
      <c r="R4" s="608"/>
    </row>
    <row r="5" spans="1:20" x14ac:dyDescent="0.2">
      <c r="A5" s="616"/>
      <c r="B5" s="603"/>
      <c r="C5" s="603"/>
      <c r="D5" s="603"/>
      <c r="E5" s="603"/>
      <c r="F5" s="599"/>
      <c r="G5" s="599"/>
      <c r="H5" s="599"/>
      <c r="I5" s="623"/>
      <c r="J5" s="623"/>
      <c r="K5" s="603"/>
      <c r="L5" s="603"/>
      <c r="M5" s="603"/>
      <c r="N5" s="603" t="s">
        <v>94</v>
      </c>
      <c r="O5" s="604" t="s">
        <v>95</v>
      </c>
      <c r="P5" s="625"/>
      <c r="Q5" s="613"/>
      <c r="R5" s="608"/>
    </row>
    <row r="6" spans="1:20" x14ac:dyDescent="0.2">
      <c r="A6" s="616"/>
      <c r="B6" s="603"/>
      <c r="C6" s="603"/>
      <c r="D6" s="603"/>
      <c r="E6" s="603"/>
      <c r="F6" s="599"/>
      <c r="G6" s="599"/>
      <c r="H6" s="599"/>
      <c r="I6" s="623"/>
      <c r="J6" s="623"/>
      <c r="K6" s="603"/>
      <c r="L6" s="603"/>
      <c r="M6" s="603"/>
      <c r="N6" s="603"/>
      <c r="O6" s="604"/>
      <c r="P6" s="625"/>
      <c r="Q6" s="613"/>
      <c r="R6" s="608"/>
    </row>
    <row r="7" spans="1:20" ht="12.75" customHeight="1" x14ac:dyDescent="0.2">
      <c r="A7" s="616"/>
      <c r="B7" s="603"/>
      <c r="C7" s="603"/>
      <c r="D7" s="603"/>
      <c r="E7" s="603"/>
      <c r="F7" s="599"/>
      <c r="G7" s="599"/>
      <c r="H7" s="599"/>
      <c r="I7" s="623"/>
      <c r="J7" s="623"/>
      <c r="K7" s="603"/>
      <c r="L7" s="603"/>
      <c r="M7" s="603"/>
      <c r="N7" s="603"/>
      <c r="O7" s="603"/>
      <c r="P7" s="625"/>
      <c r="Q7" s="613"/>
      <c r="R7" s="608"/>
    </row>
    <row r="8" spans="1:20" x14ac:dyDescent="0.2">
      <c r="A8" s="616"/>
      <c r="B8" s="603"/>
      <c r="C8" s="603"/>
      <c r="D8" s="603"/>
      <c r="E8" s="603"/>
      <c r="F8" s="599"/>
      <c r="G8" s="599"/>
      <c r="H8" s="599"/>
      <c r="I8" s="623"/>
      <c r="J8" s="623"/>
      <c r="K8" s="603"/>
      <c r="L8" s="603"/>
      <c r="M8" s="603"/>
      <c r="N8" s="603"/>
      <c r="O8" s="603"/>
      <c r="P8" s="625"/>
      <c r="Q8" s="613"/>
      <c r="R8" s="608"/>
    </row>
    <row r="9" spans="1:20" x14ac:dyDescent="0.2">
      <c r="A9" s="616"/>
      <c r="B9" s="603"/>
      <c r="C9" s="603"/>
      <c r="D9" s="603"/>
      <c r="E9" s="603"/>
      <c r="F9" s="599"/>
      <c r="G9" s="599"/>
      <c r="H9" s="599"/>
      <c r="I9" s="623"/>
      <c r="J9" s="623"/>
      <c r="K9" s="603"/>
      <c r="L9" s="603"/>
      <c r="M9" s="603"/>
      <c r="N9" s="603"/>
      <c r="O9" s="603"/>
      <c r="P9" s="625"/>
      <c r="Q9" s="613"/>
      <c r="R9" s="608"/>
    </row>
    <row r="10" spans="1:20" ht="29.25" customHeight="1" x14ac:dyDescent="0.2">
      <c r="A10" s="617"/>
      <c r="B10" s="603"/>
      <c r="C10" s="603"/>
      <c r="D10" s="603"/>
      <c r="E10" s="603"/>
      <c r="F10" s="600"/>
      <c r="G10" s="600"/>
      <c r="H10" s="600"/>
      <c r="I10" s="623"/>
      <c r="J10" s="623"/>
      <c r="K10" s="603"/>
      <c r="L10" s="603"/>
      <c r="M10" s="603"/>
      <c r="N10" s="603"/>
      <c r="O10" s="603"/>
      <c r="P10" s="626"/>
      <c r="Q10" s="613"/>
      <c r="R10" s="608"/>
    </row>
    <row r="11" spans="1:20" x14ac:dyDescent="0.2">
      <c r="A11" s="513" t="s">
        <v>49</v>
      </c>
      <c r="B11" s="514" t="s">
        <v>50</v>
      </c>
      <c r="C11" s="514">
        <v>1</v>
      </c>
      <c r="D11" s="514">
        <v>2</v>
      </c>
      <c r="E11" s="514">
        <v>3</v>
      </c>
      <c r="F11" s="514">
        <v>4</v>
      </c>
      <c r="G11" s="514">
        <v>5</v>
      </c>
      <c r="H11" s="514">
        <v>6</v>
      </c>
      <c r="I11" s="514">
        <v>7</v>
      </c>
      <c r="J11" s="514">
        <v>8</v>
      </c>
      <c r="K11" s="514">
        <v>9</v>
      </c>
      <c r="L11" s="514">
        <v>10</v>
      </c>
      <c r="M11" s="514">
        <v>11</v>
      </c>
      <c r="N11" s="514">
        <v>12</v>
      </c>
      <c r="O11" s="514">
        <v>13</v>
      </c>
      <c r="P11" s="515">
        <v>14</v>
      </c>
      <c r="Q11" s="516">
        <v>15</v>
      </c>
      <c r="R11" s="516">
        <v>16</v>
      </c>
    </row>
    <row r="12" spans="1:20" ht="15.75" customHeight="1" x14ac:dyDescent="0.2">
      <c r="A12" s="517" t="s">
        <v>96</v>
      </c>
      <c r="B12" s="497" t="s">
        <v>97</v>
      </c>
      <c r="C12" s="201">
        <v>17</v>
      </c>
      <c r="D12" s="201">
        <v>17</v>
      </c>
      <c r="E12" s="201">
        <v>2</v>
      </c>
      <c r="F12" s="201">
        <v>0</v>
      </c>
      <c r="G12" s="201">
        <v>0</v>
      </c>
      <c r="H12" s="444">
        <f>G12+F12+E12+D12</f>
        <v>19</v>
      </c>
      <c r="I12" s="365">
        <f>SUM(C12+H12)</f>
        <v>36</v>
      </c>
      <c r="J12" s="365">
        <f>SUM(K12,L12,M12,N12,O12)</f>
        <v>31</v>
      </c>
      <c r="K12" s="201">
        <v>19</v>
      </c>
      <c r="L12" s="201">
        <v>1</v>
      </c>
      <c r="M12" s="201">
        <v>1</v>
      </c>
      <c r="N12" s="201">
        <v>6</v>
      </c>
      <c r="O12" s="201">
        <v>4</v>
      </c>
      <c r="P12" s="204">
        <v>25</v>
      </c>
      <c r="Q12" s="369">
        <f>I12-J12</f>
        <v>5</v>
      </c>
      <c r="R12" s="232">
        <v>1</v>
      </c>
    </row>
    <row r="13" spans="1:20" ht="17.25" customHeight="1" x14ac:dyDescent="0.2">
      <c r="A13" s="74" t="s">
        <v>98</v>
      </c>
      <c r="B13" s="75" t="s">
        <v>99</v>
      </c>
      <c r="C13" s="201">
        <v>5</v>
      </c>
      <c r="D13" s="201">
        <v>5</v>
      </c>
      <c r="E13" s="201">
        <v>0</v>
      </c>
      <c r="F13" s="201">
        <v>0</v>
      </c>
      <c r="G13" s="201">
        <v>0</v>
      </c>
      <c r="H13" s="444">
        <f t="shared" ref="H13:H34" si="0">G13+F13+E13+D13</f>
        <v>5</v>
      </c>
      <c r="I13" s="365">
        <f t="shared" ref="I13:I30" si="1">SUM(C13+H13)</f>
        <v>10</v>
      </c>
      <c r="J13" s="365">
        <f>SUM(K13,L13,M13,N13,O13)</f>
        <v>9</v>
      </c>
      <c r="K13" s="201">
        <v>7</v>
      </c>
      <c r="L13" s="201">
        <v>0</v>
      </c>
      <c r="M13" s="201">
        <v>0</v>
      </c>
      <c r="N13" s="201">
        <v>0</v>
      </c>
      <c r="O13" s="201">
        <v>2</v>
      </c>
      <c r="P13" s="204">
        <v>7</v>
      </c>
      <c r="Q13" s="369">
        <f t="shared" ref="Q13:Q34" si="2">I13-J13</f>
        <v>1</v>
      </c>
      <c r="R13" s="232">
        <v>0</v>
      </c>
    </row>
    <row r="14" spans="1:20" ht="15.75" customHeight="1" x14ac:dyDescent="0.2">
      <c r="A14" s="73" t="s">
        <v>100</v>
      </c>
      <c r="B14" s="75" t="s">
        <v>101</v>
      </c>
      <c r="C14" s="201">
        <v>0</v>
      </c>
      <c r="D14" s="201">
        <v>4</v>
      </c>
      <c r="E14" s="201">
        <v>1</v>
      </c>
      <c r="F14" s="201">
        <v>0</v>
      </c>
      <c r="G14" s="201">
        <v>0</v>
      </c>
      <c r="H14" s="444">
        <f t="shared" si="0"/>
        <v>5</v>
      </c>
      <c r="I14" s="365">
        <f t="shared" si="1"/>
        <v>5</v>
      </c>
      <c r="J14" s="365">
        <f t="shared" ref="J14:J34" si="3">SUM(K14,L14,M14,N14,O14)</f>
        <v>5</v>
      </c>
      <c r="K14" s="201">
        <v>5</v>
      </c>
      <c r="L14" s="201">
        <v>0</v>
      </c>
      <c r="M14" s="201">
        <v>0</v>
      </c>
      <c r="N14" s="201">
        <v>0</v>
      </c>
      <c r="O14" s="201">
        <v>0</v>
      </c>
      <c r="P14" s="204">
        <v>5</v>
      </c>
      <c r="Q14" s="369">
        <f t="shared" si="2"/>
        <v>0</v>
      </c>
      <c r="R14" s="232">
        <v>0</v>
      </c>
    </row>
    <row r="15" spans="1:20" ht="15" customHeight="1" x14ac:dyDescent="0.2">
      <c r="A15" s="73" t="s">
        <v>102</v>
      </c>
      <c r="B15" s="75" t="s">
        <v>103</v>
      </c>
      <c r="C15" s="201">
        <v>3</v>
      </c>
      <c r="D15" s="201">
        <v>1</v>
      </c>
      <c r="E15" s="201">
        <v>0</v>
      </c>
      <c r="F15" s="201">
        <v>0</v>
      </c>
      <c r="G15" s="201">
        <v>0</v>
      </c>
      <c r="H15" s="444">
        <f t="shared" si="0"/>
        <v>1</v>
      </c>
      <c r="I15" s="365">
        <f t="shared" si="1"/>
        <v>4</v>
      </c>
      <c r="J15" s="365">
        <f t="shared" si="3"/>
        <v>4</v>
      </c>
      <c r="K15" s="201">
        <v>1</v>
      </c>
      <c r="L15" s="201">
        <v>1</v>
      </c>
      <c r="M15" s="201">
        <v>0</v>
      </c>
      <c r="N15" s="201">
        <v>2</v>
      </c>
      <c r="O15" s="201">
        <v>0</v>
      </c>
      <c r="P15" s="204">
        <v>4</v>
      </c>
      <c r="Q15" s="369">
        <f t="shared" si="2"/>
        <v>0</v>
      </c>
      <c r="R15" s="232">
        <v>0</v>
      </c>
    </row>
    <row r="16" spans="1:20" ht="15.75" customHeight="1" x14ac:dyDescent="0.2">
      <c r="A16" s="73" t="s">
        <v>104</v>
      </c>
      <c r="B16" s="75" t="s">
        <v>105</v>
      </c>
      <c r="C16" s="201">
        <v>1</v>
      </c>
      <c r="D16" s="201">
        <v>4</v>
      </c>
      <c r="E16" s="201">
        <v>0</v>
      </c>
      <c r="F16" s="201">
        <v>0</v>
      </c>
      <c r="G16" s="201">
        <v>0</v>
      </c>
      <c r="H16" s="444">
        <f t="shared" si="0"/>
        <v>4</v>
      </c>
      <c r="I16" s="365">
        <f t="shared" si="1"/>
        <v>5</v>
      </c>
      <c r="J16" s="365">
        <f>SUM(K16,L16,M16,N16,O16)</f>
        <v>4</v>
      </c>
      <c r="K16" s="201">
        <v>1</v>
      </c>
      <c r="L16" s="201">
        <v>0</v>
      </c>
      <c r="M16" s="201">
        <v>0</v>
      </c>
      <c r="N16" s="201">
        <v>2</v>
      </c>
      <c r="O16" s="201">
        <v>1</v>
      </c>
      <c r="P16" s="204">
        <v>3</v>
      </c>
      <c r="Q16" s="369">
        <f t="shared" si="2"/>
        <v>1</v>
      </c>
      <c r="R16" s="232">
        <v>0</v>
      </c>
    </row>
    <row r="17" spans="1:18" ht="15.75" customHeight="1" x14ac:dyDescent="0.2">
      <c r="A17" s="517" t="s">
        <v>106</v>
      </c>
      <c r="B17" s="497" t="s">
        <v>107</v>
      </c>
      <c r="C17" s="201">
        <v>9</v>
      </c>
      <c r="D17" s="201">
        <v>19</v>
      </c>
      <c r="E17" s="201">
        <v>0</v>
      </c>
      <c r="F17" s="201">
        <v>0</v>
      </c>
      <c r="G17" s="201">
        <v>0</v>
      </c>
      <c r="H17" s="444">
        <f t="shared" si="0"/>
        <v>19</v>
      </c>
      <c r="I17" s="365">
        <f t="shared" si="1"/>
        <v>28</v>
      </c>
      <c r="J17" s="365">
        <f t="shared" si="3"/>
        <v>19</v>
      </c>
      <c r="K17" s="201">
        <v>6</v>
      </c>
      <c r="L17" s="201">
        <v>2</v>
      </c>
      <c r="M17" s="201">
        <v>1</v>
      </c>
      <c r="N17" s="201">
        <v>0</v>
      </c>
      <c r="O17" s="201">
        <v>10</v>
      </c>
      <c r="P17" s="204">
        <v>13</v>
      </c>
      <c r="Q17" s="369">
        <f t="shared" si="2"/>
        <v>9</v>
      </c>
      <c r="R17" s="232">
        <v>4</v>
      </c>
    </row>
    <row r="18" spans="1:18" ht="15" customHeight="1" x14ac:dyDescent="0.2">
      <c r="A18" s="73" t="s">
        <v>108</v>
      </c>
      <c r="B18" s="75" t="s">
        <v>109</v>
      </c>
      <c r="C18" s="201">
        <v>9</v>
      </c>
      <c r="D18" s="201">
        <v>8</v>
      </c>
      <c r="E18" s="201">
        <v>0</v>
      </c>
      <c r="F18" s="201">
        <v>0</v>
      </c>
      <c r="G18" s="201">
        <v>0</v>
      </c>
      <c r="H18" s="444">
        <f t="shared" si="0"/>
        <v>8</v>
      </c>
      <c r="I18" s="365">
        <f t="shared" si="1"/>
        <v>17</v>
      </c>
      <c r="J18" s="365">
        <f>SUM(K18,L18,M18,N18,O18)</f>
        <v>12</v>
      </c>
      <c r="K18" s="201">
        <v>6</v>
      </c>
      <c r="L18" s="201">
        <v>2</v>
      </c>
      <c r="M18" s="201">
        <v>0</v>
      </c>
      <c r="N18" s="201">
        <v>0</v>
      </c>
      <c r="O18" s="201">
        <v>4</v>
      </c>
      <c r="P18" s="204">
        <v>8</v>
      </c>
      <c r="Q18" s="369">
        <f t="shared" si="2"/>
        <v>5</v>
      </c>
      <c r="R18" s="232">
        <v>1</v>
      </c>
    </row>
    <row r="19" spans="1:18" ht="15" customHeight="1" x14ac:dyDescent="0.2">
      <c r="A19" s="517" t="s">
        <v>110</v>
      </c>
      <c r="B19" s="497" t="s">
        <v>111</v>
      </c>
      <c r="C19" s="201">
        <v>6</v>
      </c>
      <c r="D19" s="201">
        <v>8</v>
      </c>
      <c r="E19" s="201">
        <v>0</v>
      </c>
      <c r="F19" s="201">
        <v>0</v>
      </c>
      <c r="G19" s="201">
        <v>0</v>
      </c>
      <c r="H19" s="444">
        <f t="shared" si="0"/>
        <v>8</v>
      </c>
      <c r="I19" s="365">
        <f>SUM(C19+H19)</f>
        <v>14</v>
      </c>
      <c r="J19" s="365">
        <f t="shared" si="3"/>
        <v>10</v>
      </c>
      <c r="K19" s="201">
        <v>6</v>
      </c>
      <c r="L19" s="201">
        <v>0</v>
      </c>
      <c r="M19" s="201">
        <v>1</v>
      </c>
      <c r="N19" s="201">
        <v>1</v>
      </c>
      <c r="O19" s="201">
        <v>2</v>
      </c>
      <c r="P19" s="204">
        <v>7</v>
      </c>
      <c r="Q19" s="369">
        <f t="shared" si="2"/>
        <v>4</v>
      </c>
      <c r="R19" s="232">
        <v>10</v>
      </c>
    </row>
    <row r="20" spans="1:18" ht="14.25" customHeight="1" x14ac:dyDescent="0.2">
      <c r="A20" s="73" t="s">
        <v>112</v>
      </c>
      <c r="B20" s="75" t="s">
        <v>113</v>
      </c>
      <c r="C20" s="201">
        <v>1</v>
      </c>
      <c r="D20" s="201">
        <v>0</v>
      </c>
      <c r="E20" s="201">
        <v>0</v>
      </c>
      <c r="F20" s="201">
        <v>0</v>
      </c>
      <c r="G20" s="201">
        <v>0</v>
      </c>
      <c r="H20" s="444">
        <f t="shared" si="0"/>
        <v>0</v>
      </c>
      <c r="I20" s="365">
        <f t="shared" si="1"/>
        <v>1</v>
      </c>
      <c r="J20" s="365">
        <f t="shared" si="3"/>
        <v>1</v>
      </c>
      <c r="K20" s="201">
        <v>0</v>
      </c>
      <c r="L20" s="201">
        <v>0</v>
      </c>
      <c r="M20" s="201">
        <v>0</v>
      </c>
      <c r="N20" s="201">
        <v>0</v>
      </c>
      <c r="O20" s="201">
        <v>1</v>
      </c>
      <c r="P20" s="204">
        <v>1</v>
      </c>
      <c r="Q20" s="369">
        <f t="shared" si="2"/>
        <v>0</v>
      </c>
      <c r="R20" s="232">
        <v>1</v>
      </c>
    </row>
    <row r="21" spans="1:18" ht="13.5" customHeight="1" x14ac:dyDescent="0.2">
      <c r="A21" s="517" t="s">
        <v>114</v>
      </c>
      <c r="B21" s="497" t="s">
        <v>115</v>
      </c>
      <c r="C21" s="201">
        <v>9</v>
      </c>
      <c r="D21" s="201">
        <v>3</v>
      </c>
      <c r="E21" s="201">
        <v>0</v>
      </c>
      <c r="F21" s="201">
        <v>0</v>
      </c>
      <c r="G21" s="201">
        <v>0</v>
      </c>
      <c r="H21" s="444">
        <f t="shared" si="0"/>
        <v>3</v>
      </c>
      <c r="I21" s="365">
        <f t="shared" si="1"/>
        <v>12</v>
      </c>
      <c r="J21" s="365">
        <f t="shared" si="3"/>
        <v>8</v>
      </c>
      <c r="K21" s="201">
        <v>3</v>
      </c>
      <c r="L21" s="201">
        <v>0</v>
      </c>
      <c r="M21" s="201">
        <v>0</v>
      </c>
      <c r="N21" s="201">
        <v>2</v>
      </c>
      <c r="O21" s="201">
        <v>3</v>
      </c>
      <c r="P21" s="204">
        <v>1</v>
      </c>
      <c r="Q21" s="369">
        <f t="shared" si="2"/>
        <v>4</v>
      </c>
      <c r="R21" s="232">
        <v>2</v>
      </c>
    </row>
    <row r="22" spans="1:18" ht="14.25" customHeight="1" x14ac:dyDescent="0.2">
      <c r="A22" s="517" t="s">
        <v>116</v>
      </c>
      <c r="B22" s="497" t="s">
        <v>117</v>
      </c>
      <c r="C22" s="201">
        <v>2</v>
      </c>
      <c r="D22" s="201">
        <v>6</v>
      </c>
      <c r="E22" s="201">
        <v>0</v>
      </c>
      <c r="F22" s="201">
        <v>0</v>
      </c>
      <c r="G22" s="201">
        <v>0</v>
      </c>
      <c r="H22" s="444">
        <f t="shared" si="0"/>
        <v>6</v>
      </c>
      <c r="I22" s="365">
        <f t="shared" si="1"/>
        <v>8</v>
      </c>
      <c r="J22" s="365">
        <f t="shared" si="3"/>
        <v>6</v>
      </c>
      <c r="K22" s="201">
        <v>0</v>
      </c>
      <c r="L22" s="201">
        <v>0</v>
      </c>
      <c r="M22" s="201">
        <v>2</v>
      </c>
      <c r="N22" s="201">
        <v>0</v>
      </c>
      <c r="O22" s="201">
        <v>4</v>
      </c>
      <c r="P22" s="204">
        <v>6</v>
      </c>
      <c r="Q22" s="369">
        <f t="shared" si="2"/>
        <v>2</v>
      </c>
      <c r="R22" s="232">
        <v>0</v>
      </c>
    </row>
    <row r="23" spans="1:18" ht="15.75" customHeight="1" x14ac:dyDescent="0.2">
      <c r="A23" s="73" t="s">
        <v>118</v>
      </c>
      <c r="B23" s="75" t="s">
        <v>119</v>
      </c>
      <c r="C23" s="201">
        <v>0</v>
      </c>
      <c r="D23" s="201">
        <v>0</v>
      </c>
      <c r="E23" s="201">
        <v>0</v>
      </c>
      <c r="F23" s="201">
        <v>0</v>
      </c>
      <c r="G23" s="201">
        <v>0</v>
      </c>
      <c r="H23" s="444">
        <f t="shared" si="0"/>
        <v>0</v>
      </c>
      <c r="I23" s="365">
        <f t="shared" si="1"/>
        <v>0</v>
      </c>
      <c r="J23" s="365">
        <f t="shared" si="3"/>
        <v>0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4">
        <v>0</v>
      </c>
      <c r="Q23" s="369">
        <f t="shared" si="2"/>
        <v>0</v>
      </c>
      <c r="R23" s="232">
        <v>0</v>
      </c>
    </row>
    <row r="24" spans="1:18" ht="15.75" customHeight="1" x14ac:dyDescent="0.2">
      <c r="A24" s="73" t="s">
        <v>120</v>
      </c>
      <c r="B24" s="75" t="s">
        <v>121</v>
      </c>
      <c r="C24" s="201">
        <v>1</v>
      </c>
      <c r="D24" s="201">
        <v>1</v>
      </c>
      <c r="E24" s="201">
        <v>0</v>
      </c>
      <c r="F24" s="201">
        <v>0</v>
      </c>
      <c r="G24" s="201">
        <v>0</v>
      </c>
      <c r="H24" s="444">
        <f t="shared" si="0"/>
        <v>1</v>
      </c>
      <c r="I24" s="365">
        <f t="shared" si="1"/>
        <v>2</v>
      </c>
      <c r="J24" s="365">
        <f t="shared" si="3"/>
        <v>1</v>
      </c>
      <c r="K24" s="201">
        <v>0</v>
      </c>
      <c r="L24" s="201">
        <v>0</v>
      </c>
      <c r="M24" s="201">
        <v>1</v>
      </c>
      <c r="N24" s="201">
        <v>0</v>
      </c>
      <c r="O24" s="201">
        <v>0</v>
      </c>
      <c r="P24" s="204">
        <v>1</v>
      </c>
      <c r="Q24" s="369">
        <f t="shared" si="2"/>
        <v>1</v>
      </c>
      <c r="R24" s="232">
        <v>0</v>
      </c>
    </row>
    <row r="25" spans="1:18" ht="15.75" customHeight="1" x14ac:dyDescent="0.2">
      <c r="A25" s="518" t="s">
        <v>122</v>
      </c>
      <c r="B25" s="497" t="s">
        <v>123</v>
      </c>
      <c r="C25" s="201">
        <v>0</v>
      </c>
      <c r="D25" s="201">
        <v>0</v>
      </c>
      <c r="E25" s="201">
        <v>0</v>
      </c>
      <c r="F25" s="201">
        <v>0</v>
      </c>
      <c r="G25" s="201">
        <v>0</v>
      </c>
      <c r="H25" s="444">
        <f t="shared" si="0"/>
        <v>0</v>
      </c>
      <c r="I25" s="365">
        <f t="shared" si="1"/>
        <v>0</v>
      </c>
      <c r="J25" s="365">
        <f t="shared" si="3"/>
        <v>0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4">
        <v>0</v>
      </c>
      <c r="Q25" s="369">
        <f t="shared" si="2"/>
        <v>0</v>
      </c>
      <c r="R25" s="232">
        <v>0</v>
      </c>
    </row>
    <row r="26" spans="1:18" ht="16.5" customHeight="1" x14ac:dyDescent="0.2">
      <c r="A26" s="518" t="s">
        <v>124</v>
      </c>
      <c r="B26" s="497" t="s">
        <v>125</v>
      </c>
      <c r="C26" s="201">
        <v>8</v>
      </c>
      <c r="D26" s="201">
        <v>92</v>
      </c>
      <c r="E26" s="201">
        <v>2</v>
      </c>
      <c r="F26" s="201">
        <v>0</v>
      </c>
      <c r="G26" s="201">
        <v>0</v>
      </c>
      <c r="H26" s="444">
        <f t="shared" si="0"/>
        <v>94</v>
      </c>
      <c r="I26" s="365">
        <f t="shared" si="1"/>
        <v>102</v>
      </c>
      <c r="J26" s="365">
        <f>SUM(K26,L26,M26,N26,O26)</f>
        <v>93</v>
      </c>
      <c r="K26" s="201">
        <v>76</v>
      </c>
      <c r="L26" s="201">
        <v>1</v>
      </c>
      <c r="M26" s="201">
        <v>2</v>
      </c>
      <c r="N26" s="201">
        <v>0</v>
      </c>
      <c r="O26" s="201">
        <v>14</v>
      </c>
      <c r="P26" s="204">
        <v>91</v>
      </c>
      <c r="Q26" s="369">
        <f t="shared" si="2"/>
        <v>9</v>
      </c>
      <c r="R26" s="232">
        <v>4</v>
      </c>
    </row>
    <row r="27" spans="1:18" ht="16.5" customHeight="1" x14ac:dyDescent="0.2">
      <c r="A27" s="76" t="s">
        <v>420</v>
      </c>
      <c r="B27" s="75" t="s">
        <v>126</v>
      </c>
      <c r="C27" s="201">
        <v>0</v>
      </c>
      <c r="D27" s="201">
        <v>6</v>
      </c>
      <c r="E27" s="201">
        <v>0</v>
      </c>
      <c r="F27" s="201">
        <v>0</v>
      </c>
      <c r="G27" s="201">
        <v>0</v>
      </c>
      <c r="H27" s="444">
        <f t="shared" si="0"/>
        <v>6</v>
      </c>
      <c r="I27" s="365">
        <f t="shared" si="1"/>
        <v>6</v>
      </c>
      <c r="J27" s="365">
        <f t="shared" si="3"/>
        <v>4</v>
      </c>
      <c r="K27" s="201">
        <v>0</v>
      </c>
      <c r="L27" s="201">
        <v>0</v>
      </c>
      <c r="M27" s="201">
        <v>0</v>
      </c>
      <c r="N27" s="201">
        <v>0</v>
      </c>
      <c r="O27" s="201">
        <v>4</v>
      </c>
      <c r="P27" s="204">
        <v>4</v>
      </c>
      <c r="Q27" s="369">
        <f t="shared" si="2"/>
        <v>2</v>
      </c>
      <c r="R27" s="232">
        <v>0</v>
      </c>
    </row>
    <row r="28" spans="1:18" ht="16.5" customHeight="1" x14ac:dyDescent="0.2">
      <c r="A28" s="76" t="s">
        <v>421</v>
      </c>
      <c r="B28" s="75" t="s">
        <v>127</v>
      </c>
      <c r="C28" s="201">
        <v>0</v>
      </c>
      <c r="D28" s="201">
        <v>0</v>
      </c>
      <c r="E28" s="201">
        <v>0</v>
      </c>
      <c r="F28" s="201">
        <v>0</v>
      </c>
      <c r="G28" s="201">
        <v>0</v>
      </c>
      <c r="H28" s="444">
        <f t="shared" si="0"/>
        <v>0</v>
      </c>
      <c r="I28" s="365">
        <f t="shared" si="1"/>
        <v>0</v>
      </c>
      <c r="J28" s="365">
        <f t="shared" si="3"/>
        <v>0</v>
      </c>
      <c r="K28" s="201">
        <v>0</v>
      </c>
      <c r="L28" s="201">
        <v>0</v>
      </c>
      <c r="M28" s="201">
        <v>0</v>
      </c>
      <c r="N28" s="201">
        <v>0</v>
      </c>
      <c r="O28" s="201">
        <v>0</v>
      </c>
      <c r="P28" s="204">
        <v>0</v>
      </c>
      <c r="Q28" s="369">
        <f t="shared" si="2"/>
        <v>0</v>
      </c>
      <c r="R28" s="232">
        <v>0</v>
      </c>
    </row>
    <row r="29" spans="1:18" ht="16.5" customHeight="1" x14ac:dyDescent="0.2">
      <c r="A29" s="76" t="s">
        <v>128</v>
      </c>
      <c r="B29" s="75" t="s">
        <v>129</v>
      </c>
      <c r="C29" s="201">
        <v>5</v>
      </c>
      <c r="D29" s="201">
        <v>21</v>
      </c>
      <c r="E29" s="201">
        <v>0</v>
      </c>
      <c r="F29" s="201">
        <v>0</v>
      </c>
      <c r="G29" s="201">
        <v>0</v>
      </c>
      <c r="H29" s="444">
        <f t="shared" si="0"/>
        <v>21</v>
      </c>
      <c r="I29" s="365">
        <f t="shared" si="1"/>
        <v>26</v>
      </c>
      <c r="J29" s="365">
        <f t="shared" si="3"/>
        <v>25</v>
      </c>
      <c r="K29" s="201">
        <v>25</v>
      </c>
      <c r="L29" s="201">
        <v>0</v>
      </c>
      <c r="M29" s="201">
        <v>0</v>
      </c>
      <c r="N29" s="201">
        <v>0</v>
      </c>
      <c r="O29" s="201">
        <v>0</v>
      </c>
      <c r="P29" s="204">
        <v>25</v>
      </c>
      <c r="Q29" s="369">
        <f t="shared" si="2"/>
        <v>1</v>
      </c>
      <c r="R29" s="232">
        <v>0</v>
      </c>
    </row>
    <row r="30" spans="1:18" ht="16.5" customHeight="1" thickBot="1" x14ac:dyDescent="0.25">
      <c r="A30" s="77" t="s">
        <v>130</v>
      </c>
      <c r="B30" s="78" t="s">
        <v>131</v>
      </c>
      <c r="C30" s="202">
        <v>0</v>
      </c>
      <c r="D30" s="202">
        <v>8</v>
      </c>
      <c r="E30" s="202">
        <v>0</v>
      </c>
      <c r="F30" s="202">
        <v>0</v>
      </c>
      <c r="G30" s="202">
        <v>0</v>
      </c>
      <c r="H30" s="444">
        <f t="shared" si="0"/>
        <v>8</v>
      </c>
      <c r="I30" s="366">
        <f t="shared" si="1"/>
        <v>8</v>
      </c>
      <c r="J30" s="366">
        <f t="shared" si="3"/>
        <v>8</v>
      </c>
      <c r="K30" s="202">
        <v>8</v>
      </c>
      <c r="L30" s="202">
        <v>0</v>
      </c>
      <c r="M30" s="202">
        <v>0</v>
      </c>
      <c r="N30" s="202">
        <v>0</v>
      </c>
      <c r="O30" s="202">
        <v>0</v>
      </c>
      <c r="P30" s="205">
        <v>8</v>
      </c>
      <c r="Q30" s="370">
        <f t="shared" si="2"/>
        <v>0</v>
      </c>
      <c r="R30" s="233">
        <v>0</v>
      </c>
    </row>
    <row r="31" spans="1:18" ht="16.5" customHeight="1" thickBot="1" x14ac:dyDescent="0.25">
      <c r="A31" s="79" t="s">
        <v>132</v>
      </c>
      <c r="B31" s="498" t="s">
        <v>133</v>
      </c>
      <c r="C31" s="329">
        <f>SUM(C$12,C$17,C$19,C$21,C$22,C$25,C$26)</f>
        <v>51</v>
      </c>
      <c r="D31" s="329">
        <f t="shared" ref="D31:R31" si="4">SUM(D$12,D$17,D$19,D$21,D$22,D$25,D$26)</f>
        <v>145</v>
      </c>
      <c r="E31" s="329">
        <f t="shared" si="4"/>
        <v>4</v>
      </c>
      <c r="F31" s="329">
        <f>SUM(F$12,F$17,F$19,F$21,F$22,F$25,F$26)</f>
        <v>0</v>
      </c>
      <c r="G31" s="329">
        <f>SUM(G$12,G$17,G$19,G$21,G$22,G$25,G$26)</f>
        <v>0</v>
      </c>
      <c r="H31" s="329">
        <f>SUM(H$12,H$17,H$19,H$21,H$22,H$25,H$26)</f>
        <v>149</v>
      </c>
      <c r="I31" s="329">
        <f>SUM(I$12,I$17,I$19,I$21,I$22,I$25,I$26)</f>
        <v>200</v>
      </c>
      <c r="J31" s="329">
        <f>SUM(J$12,J$17,J$19,J$21,J$22,J$25,J$26)</f>
        <v>167</v>
      </c>
      <c r="K31" s="329">
        <f t="shared" si="4"/>
        <v>110</v>
      </c>
      <c r="L31" s="329">
        <f t="shared" si="4"/>
        <v>4</v>
      </c>
      <c r="M31" s="329">
        <f t="shared" si="4"/>
        <v>7</v>
      </c>
      <c r="N31" s="329">
        <f t="shared" si="4"/>
        <v>9</v>
      </c>
      <c r="O31" s="329">
        <f t="shared" si="4"/>
        <v>37</v>
      </c>
      <c r="P31" s="373">
        <f t="shared" si="4"/>
        <v>143</v>
      </c>
      <c r="Q31" s="371">
        <f t="shared" si="2"/>
        <v>33</v>
      </c>
      <c r="R31" s="371">
        <f t="shared" si="4"/>
        <v>21</v>
      </c>
    </row>
    <row r="32" spans="1:18" ht="15.75" customHeight="1" x14ac:dyDescent="0.2">
      <c r="A32" s="519" t="s">
        <v>134</v>
      </c>
      <c r="B32" s="499" t="s">
        <v>135</v>
      </c>
      <c r="C32" s="203">
        <v>1</v>
      </c>
      <c r="D32" s="203">
        <v>0</v>
      </c>
      <c r="E32" s="203">
        <v>0</v>
      </c>
      <c r="F32" s="203">
        <v>1</v>
      </c>
      <c r="G32" s="203">
        <v>0</v>
      </c>
      <c r="H32" s="445">
        <f t="shared" si="0"/>
        <v>1</v>
      </c>
      <c r="I32" s="367">
        <f>SUM(C32+H32)</f>
        <v>2</v>
      </c>
      <c r="J32" s="367">
        <f t="shared" si="3"/>
        <v>2</v>
      </c>
      <c r="K32" s="203">
        <v>1</v>
      </c>
      <c r="L32" s="203">
        <v>0</v>
      </c>
      <c r="M32" s="203">
        <v>1</v>
      </c>
      <c r="N32" s="203">
        <v>0</v>
      </c>
      <c r="O32" s="203">
        <v>0</v>
      </c>
      <c r="P32" s="208">
        <v>0</v>
      </c>
      <c r="Q32" s="372">
        <f t="shared" si="2"/>
        <v>0</v>
      </c>
      <c r="R32" s="80">
        <v>2</v>
      </c>
    </row>
    <row r="33" spans="1:18" ht="15.75" customHeight="1" x14ac:dyDescent="0.2">
      <c r="A33" s="73" t="s">
        <v>136</v>
      </c>
      <c r="B33" s="75" t="s">
        <v>137</v>
      </c>
      <c r="C33" s="201">
        <v>0</v>
      </c>
      <c r="D33" s="201">
        <v>0</v>
      </c>
      <c r="E33" s="201">
        <v>0</v>
      </c>
      <c r="F33" s="201">
        <v>0</v>
      </c>
      <c r="G33" s="201">
        <v>0</v>
      </c>
      <c r="H33" s="444">
        <f t="shared" si="0"/>
        <v>0</v>
      </c>
      <c r="I33" s="365">
        <f t="shared" ref="I33:I34" si="5">SUM(C33+H33)</f>
        <v>0</v>
      </c>
      <c r="J33" s="365">
        <f t="shared" si="3"/>
        <v>0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6">
        <v>0</v>
      </c>
      <c r="Q33" s="369">
        <f t="shared" si="2"/>
        <v>0</v>
      </c>
      <c r="R33" s="81">
        <v>0</v>
      </c>
    </row>
    <row r="34" spans="1:18" ht="15.75" customHeight="1" thickBot="1" x14ac:dyDescent="0.25">
      <c r="A34" s="82" t="s">
        <v>138</v>
      </c>
      <c r="B34" s="500" t="s">
        <v>139</v>
      </c>
      <c r="C34" s="202">
        <v>0</v>
      </c>
      <c r="D34" s="202">
        <v>158</v>
      </c>
      <c r="E34" s="202">
        <v>20</v>
      </c>
      <c r="F34" s="202">
        <v>0</v>
      </c>
      <c r="G34" s="202">
        <v>0</v>
      </c>
      <c r="H34" s="446">
        <f t="shared" si="0"/>
        <v>178</v>
      </c>
      <c r="I34" s="366">
        <f t="shared" si="5"/>
        <v>178</v>
      </c>
      <c r="J34" s="366">
        <f t="shared" si="3"/>
        <v>176</v>
      </c>
      <c r="K34" s="202">
        <v>160</v>
      </c>
      <c r="L34" s="202">
        <v>0</v>
      </c>
      <c r="M34" s="202">
        <v>0</v>
      </c>
      <c r="N34" s="202">
        <v>0</v>
      </c>
      <c r="O34" s="202">
        <v>16</v>
      </c>
      <c r="P34" s="207">
        <v>176</v>
      </c>
      <c r="Q34" s="370">
        <f t="shared" si="2"/>
        <v>2</v>
      </c>
      <c r="R34" s="83">
        <v>3</v>
      </c>
    </row>
    <row r="35" spans="1:18" ht="18" customHeight="1" thickBot="1" x14ac:dyDescent="0.25">
      <c r="A35" s="84" t="s">
        <v>580</v>
      </c>
      <c r="B35" s="501" t="s">
        <v>140</v>
      </c>
      <c r="C35" s="368">
        <f>C$31+C$32+C$34</f>
        <v>52</v>
      </c>
      <c r="D35" s="329">
        <f t="shared" ref="D35:R35" si="6">SUM(D$31,D$32,D$34)</f>
        <v>303</v>
      </c>
      <c r="E35" s="329">
        <f t="shared" si="6"/>
        <v>24</v>
      </c>
      <c r="F35" s="329">
        <f t="shared" si="6"/>
        <v>1</v>
      </c>
      <c r="G35" s="368">
        <f t="shared" si="6"/>
        <v>0</v>
      </c>
      <c r="H35" s="368">
        <f t="shared" si="6"/>
        <v>328</v>
      </c>
      <c r="I35" s="368">
        <f>SUM(I$31,I$32,I$34)</f>
        <v>380</v>
      </c>
      <c r="J35" s="368">
        <f>SUM(J$31,J$32,J$34)</f>
        <v>345</v>
      </c>
      <c r="K35" s="329">
        <f t="shared" si="6"/>
        <v>271</v>
      </c>
      <c r="L35" s="329">
        <f t="shared" si="6"/>
        <v>4</v>
      </c>
      <c r="M35" s="329">
        <f t="shared" si="6"/>
        <v>8</v>
      </c>
      <c r="N35" s="329">
        <f t="shared" si="6"/>
        <v>9</v>
      </c>
      <c r="O35" s="329">
        <f>SUM(O$31,O$32,O$34)</f>
        <v>53</v>
      </c>
      <c r="P35" s="374">
        <f>SUM(P$31,P$32,P$34)</f>
        <v>319</v>
      </c>
      <c r="Q35" s="368">
        <f>SUM(Q$31,Q$32,Q$34)</f>
        <v>35</v>
      </c>
      <c r="R35" s="371">
        <f t="shared" si="6"/>
        <v>26</v>
      </c>
    </row>
    <row r="36" spans="1:18" ht="10.5" customHeight="1" x14ac:dyDescent="0.2">
      <c r="A36" s="85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spans="1:18" ht="12" customHeight="1" x14ac:dyDescent="0.2">
      <c r="B37" s="103"/>
      <c r="C37" s="103"/>
      <c r="E37" s="433" t="s">
        <v>141</v>
      </c>
      <c r="F37" s="447"/>
      <c r="G37" s="447"/>
      <c r="H37" s="447"/>
      <c r="I37" s="447"/>
      <c r="J37" s="447"/>
      <c r="K37" s="447"/>
      <c r="L37" s="448"/>
      <c r="M37" s="448"/>
      <c r="N37" s="448"/>
      <c r="O37" s="449"/>
      <c r="P37" s="450"/>
      <c r="Q37" s="381"/>
    </row>
    <row r="38" spans="1:18" ht="25.5" customHeight="1" x14ac:dyDescent="0.2">
      <c r="A38" s="451" t="s">
        <v>142</v>
      </c>
      <c r="B38" s="89" t="s">
        <v>143</v>
      </c>
      <c r="C38" s="72" t="s">
        <v>144</v>
      </c>
      <c r="E38" s="605" t="s">
        <v>145</v>
      </c>
      <c r="F38" s="606" t="s">
        <v>146</v>
      </c>
      <c r="G38" s="606"/>
      <c r="H38" s="606"/>
      <c r="I38" s="606"/>
      <c r="J38" s="606" t="s">
        <v>147</v>
      </c>
      <c r="K38" s="606"/>
      <c r="L38" s="606"/>
      <c r="M38" s="606"/>
      <c r="N38" s="611"/>
      <c r="O38" s="611"/>
      <c r="P38" s="611"/>
      <c r="Q38" s="611"/>
      <c r="R38" s="103"/>
    </row>
    <row r="39" spans="1:18" x14ac:dyDescent="0.2">
      <c r="A39" s="89" t="s">
        <v>148</v>
      </c>
      <c r="B39" s="75">
        <v>2100</v>
      </c>
      <c r="C39" s="230">
        <v>161</v>
      </c>
      <c r="E39" s="605"/>
      <c r="F39" s="452" t="s">
        <v>149</v>
      </c>
      <c r="G39" s="452" t="s">
        <v>150</v>
      </c>
      <c r="H39" s="452" t="s">
        <v>151</v>
      </c>
      <c r="I39" s="452" t="s">
        <v>152</v>
      </c>
      <c r="J39" s="452" t="s">
        <v>149</v>
      </c>
      <c r="K39" s="452" t="s">
        <v>150</v>
      </c>
      <c r="L39" s="452" t="s">
        <v>151</v>
      </c>
      <c r="M39" s="452" t="s">
        <v>152</v>
      </c>
      <c r="N39" s="453"/>
      <c r="O39" s="453"/>
      <c r="P39" s="453"/>
      <c r="Q39" s="453"/>
      <c r="R39" s="103"/>
    </row>
    <row r="40" spans="1:18" ht="12.75" customHeight="1" x14ac:dyDescent="0.2">
      <c r="A40" s="89" t="s">
        <v>153</v>
      </c>
      <c r="B40" s="75" t="s">
        <v>154</v>
      </c>
      <c r="C40" s="230">
        <v>49</v>
      </c>
      <c r="E40" s="466">
        <v>56</v>
      </c>
      <c r="F40" s="466">
        <v>7</v>
      </c>
      <c r="G40" s="467">
        <v>9</v>
      </c>
      <c r="H40" s="467">
        <v>9</v>
      </c>
      <c r="I40" s="467">
        <v>23</v>
      </c>
      <c r="J40" s="467">
        <v>0</v>
      </c>
      <c r="K40" s="467">
        <v>6</v>
      </c>
      <c r="L40" s="467">
        <v>0</v>
      </c>
      <c r="M40" s="467">
        <v>2</v>
      </c>
      <c r="N40" s="454"/>
      <c r="O40" s="454"/>
      <c r="P40" s="454"/>
      <c r="Q40" s="454"/>
      <c r="R40" s="103"/>
    </row>
    <row r="41" spans="1:18" x14ac:dyDescent="0.2">
      <c r="A41" s="89" t="s">
        <v>155</v>
      </c>
      <c r="B41" s="75" t="s">
        <v>156</v>
      </c>
      <c r="C41" s="230">
        <v>21</v>
      </c>
      <c r="E41" s="466"/>
      <c r="F41" s="283"/>
      <c r="G41" s="466"/>
      <c r="H41" s="466"/>
      <c r="I41" s="466"/>
      <c r="J41" s="466"/>
      <c r="K41" s="466"/>
      <c r="L41" s="466"/>
      <c r="M41" s="466"/>
      <c r="N41" s="423"/>
      <c r="O41" s="423"/>
      <c r="P41" s="423"/>
      <c r="Q41" s="423"/>
      <c r="R41" s="103"/>
    </row>
    <row r="42" spans="1:18" x14ac:dyDescent="0.2">
      <c r="A42" s="103"/>
      <c r="B42" s="103"/>
      <c r="C42" s="455"/>
      <c r="H42" s="456"/>
      <c r="I42" s="456"/>
      <c r="J42" s="456"/>
      <c r="N42" s="103"/>
      <c r="O42" s="602"/>
      <c r="P42" s="602"/>
      <c r="Q42" s="103"/>
      <c r="R42" s="103"/>
    </row>
    <row r="43" spans="1:18" x14ac:dyDescent="0.2">
      <c r="B43" s="103"/>
      <c r="C43" s="455"/>
      <c r="E43" s="457"/>
      <c r="F43" s="458"/>
      <c r="H43" s="98"/>
      <c r="I43" s="98"/>
      <c r="J43" s="94"/>
      <c r="K43" s="94"/>
      <c r="L43" s="94"/>
      <c r="M43" s="94"/>
      <c r="N43" s="94"/>
      <c r="O43" s="94"/>
      <c r="P43" s="455"/>
      <c r="Q43" s="103"/>
      <c r="R43" s="103"/>
    </row>
    <row r="44" spans="1:18" x14ac:dyDescent="0.2">
      <c r="A44" s="451" t="s">
        <v>157</v>
      </c>
      <c r="B44" s="89" t="s">
        <v>143</v>
      </c>
      <c r="C44" s="376" t="s">
        <v>144</v>
      </c>
      <c r="G44" s="459"/>
      <c r="H44" s="460"/>
      <c r="I44" s="460"/>
      <c r="P44" s="98"/>
    </row>
    <row r="45" spans="1:18" x14ac:dyDescent="0.2">
      <c r="A45" s="89" t="s">
        <v>158</v>
      </c>
      <c r="B45" s="75" t="s">
        <v>159</v>
      </c>
      <c r="C45" s="91">
        <v>1</v>
      </c>
      <c r="D45" s="103"/>
      <c r="E45" s="459"/>
      <c r="F45" s="459"/>
      <c r="H45" s="455"/>
      <c r="K45" s="455"/>
      <c r="L45" s="461"/>
      <c r="M45" s="461"/>
      <c r="N45" s="455"/>
      <c r="O45" s="455"/>
      <c r="P45" s="455"/>
    </row>
    <row r="46" spans="1:18" x14ac:dyDescent="0.2">
      <c r="A46" s="89" t="s">
        <v>160</v>
      </c>
      <c r="B46" s="75" t="s">
        <v>161</v>
      </c>
      <c r="C46" s="91">
        <v>1</v>
      </c>
      <c r="D46" s="103"/>
      <c r="H46" s="456"/>
      <c r="I46" s="456"/>
      <c r="J46" s="456"/>
      <c r="P46" s="455"/>
    </row>
    <row r="47" spans="1:18" x14ac:dyDescent="0.2">
      <c r="A47" s="89" t="s">
        <v>162</v>
      </c>
      <c r="B47" s="75" t="s">
        <v>163</v>
      </c>
      <c r="C47" s="91">
        <v>0</v>
      </c>
      <c r="D47" s="103"/>
      <c r="E47" s="459"/>
      <c r="F47" s="459"/>
      <c r="G47" s="103"/>
      <c r="H47" s="456"/>
      <c r="I47" s="456"/>
      <c r="J47" s="562" t="s">
        <v>60</v>
      </c>
      <c r="K47" s="562"/>
      <c r="L47" s="562"/>
      <c r="M47" s="562"/>
      <c r="N47" s="562"/>
      <c r="O47" s="562"/>
      <c r="P47" s="455"/>
    </row>
    <row r="48" spans="1:18" ht="24.95" customHeight="1" x14ac:dyDescent="0.2">
      <c r="A48" s="95" t="s">
        <v>518</v>
      </c>
      <c r="B48" s="75" t="s">
        <v>164</v>
      </c>
      <c r="C48" s="91">
        <v>0</v>
      </c>
      <c r="E48" s="459"/>
      <c r="F48" s="459"/>
      <c r="G48" s="462"/>
      <c r="H48" s="456"/>
      <c r="I48" s="456"/>
      <c r="J48" s="456"/>
      <c r="K48" s="455"/>
      <c r="L48" s="455"/>
      <c r="M48" s="455"/>
      <c r="N48" s="455"/>
      <c r="O48" s="455"/>
      <c r="P48" s="455"/>
    </row>
    <row r="50" spans="1:16" x14ac:dyDescent="0.2">
      <c r="A50" s="97" t="s">
        <v>165</v>
      </c>
      <c r="B50" s="98"/>
      <c r="C50" s="98"/>
      <c r="D50" s="98"/>
      <c r="E50" s="98"/>
      <c r="F50" s="98"/>
      <c r="G50" s="98"/>
      <c r="H50" s="98"/>
      <c r="I50" s="98"/>
    </row>
    <row r="51" spans="1:16" x14ac:dyDescent="0.2">
      <c r="A51" s="593" t="s">
        <v>166</v>
      </c>
      <c r="B51" s="594" t="s">
        <v>143</v>
      </c>
      <c r="C51" s="595" t="s">
        <v>144</v>
      </c>
      <c r="D51" s="99"/>
      <c r="E51" s="100"/>
      <c r="F51" s="101"/>
      <c r="G51" s="101"/>
      <c r="H51" s="101"/>
      <c r="I51" s="101"/>
      <c r="J51" s="102"/>
      <c r="K51" s="103"/>
    </row>
    <row r="52" spans="1:16" ht="62.25" customHeight="1" x14ac:dyDescent="0.2">
      <c r="A52" s="593"/>
      <c r="B52" s="594"/>
      <c r="C52" s="595"/>
      <c r="D52" s="99"/>
      <c r="E52" s="443"/>
      <c r="F52" s="443"/>
      <c r="G52" s="443"/>
      <c r="H52" s="463"/>
      <c r="I52" s="463"/>
      <c r="J52" s="102"/>
      <c r="K52" s="464"/>
      <c r="L52" s="464"/>
      <c r="M52" s="464"/>
      <c r="N52" s="455"/>
      <c r="O52" s="455"/>
    </row>
    <row r="53" spans="1:16" ht="12.75" customHeight="1" x14ac:dyDescent="0.2">
      <c r="A53" s="105" t="s">
        <v>167</v>
      </c>
      <c r="B53" s="106" t="s">
        <v>168</v>
      </c>
      <c r="C53" s="91">
        <v>0</v>
      </c>
      <c r="D53" s="455"/>
      <c r="E53" s="443"/>
      <c r="F53" s="443"/>
      <c r="G53" s="443"/>
      <c r="H53" s="455"/>
      <c r="I53" s="455"/>
      <c r="J53" s="94"/>
    </row>
    <row r="54" spans="1:16" x14ac:dyDescent="0.2">
      <c r="A54" s="105" t="s">
        <v>169</v>
      </c>
      <c r="B54" s="106" t="s">
        <v>170</v>
      </c>
      <c r="C54" s="91">
        <v>0</v>
      </c>
      <c r="D54" s="455"/>
      <c r="E54" s="443"/>
      <c r="F54" s="443"/>
      <c r="G54" s="443"/>
      <c r="H54" s="459"/>
      <c r="I54" s="455"/>
      <c r="K54" s="464"/>
      <c r="L54" s="464"/>
      <c r="M54" s="464"/>
      <c r="N54" s="464"/>
      <c r="O54" s="464"/>
      <c r="P54" s="464"/>
    </row>
    <row r="55" spans="1:16" x14ac:dyDescent="0.2">
      <c r="A55" s="107" t="s">
        <v>171</v>
      </c>
      <c r="B55" s="106" t="s">
        <v>172</v>
      </c>
      <c r="C55" s="91">
        <v>0</v>
      </c>
      <c r="D55" s="455"/>
      <c r="E55" s="443"/>
      <c r="F55" s="443"/>
      <c r="G55" s="443"/>
      <c r="H55" s="455"/>
      <c r="I55" s="455"/>
      <c r="K55" s="455"/>
      <c r="L55" s="461"/>
      <c r="M55" s="461"/>
      <c r="N55" s="455"/>
      <c r="O55" s="455"/>
    </row>
    <row r="56" spans="1:16" x14ac:dyDescent="0.2">
      <c r="A56" s="107" t="s">
        <v>173</v>
      </c>
      <c r="B56" s="106" t="s">
        <v>174</v>
      </c>
      <c r="C56" s="91">
        <v>0</v>
      </c>
      <c r="D56" s="103"/>
      <c r="E56" s="103"/>
      <c r="J56" s="456"/>
    </row>
    <row r="57" spans="1:16" s="70" customFormat="1" x14ac:dyDescent="0.2">
      <c r="K57" s="104"/>
      <c r="L57" s="104"/>
      <c r="M57" s="104"/>
      <c r="N57" s="104"/>
      <c r="O57" s="93"/>
    </row>
    <row r="58" spans="1:16" s="70" customFormat="1" x14ac:dyDescent="0.2">
      <c r="A58" s="71" t="s">
        <v>601</v>
      </c>
      <c r="B58" s="71"/>
      <c r="C58" s="596" t="s">
        <v>613</v>
      </c>
      <c r="D58" s="596"/>
      <c r="E58" s="596"/>
      <c r="F58" s="596"/>
      <c r="K58" s="597" t="s">
        <v>615</v>
      </c>
      <c r="L58" s="597"/>
      <c r="M58" s="597"/>
      <c r="N58" s="597"/>
      <c r="O58" s="597"/>
      <c r="P58" s="597"/>
    </row>
    <row r="59" spans="1:16" s="70" customFormat="1" x14ac:dyDescent="0.2">
      <c r="M59" s="70" t="s">
        <v>605</v>
      </c>
    </row>
    <row r="60" spans="1:16" s="70" customFormat="1" x14ac:dyDescent="0.2">
      <c r="A60" s="71" t="s">
        <v>612</v>
      </c>
      <c r="B60" s="71"/>
      <c r="C60" s="596" t="s">
        <v>614</v>
      </c>
      <c r="D60" s="596"/>
      <c r="E60" s="596"/>
      <c r="F60" s="596"/>
      <c r="K60" s="597" t="s">
        <v>175</v>
      </c>
      <c r="L60" s="597"/>
      <c r="M60" s="597"/>
      <c r="N60" s="597"/>
      <c r="O60" s="597"/>
      <c r="P60" s="597"/>
    </row>
    <row r="61" spans="1:16" s="70" customFormat="1" x14ac:dyDescent="0.2">
      <c r="O61" s="70" t="s">
        <v>606</v>
      </c>
    </row>
    <row r="62" spans="1:16" s="70" customFormat="1" x14ac:dyDescent="0.2"/>
    <row r="63" spans="1:16" s="70" customFormat="1" x14ac:dyDescent="0.2"/>
    <row r="64" spans="1:16" s="70" customFormat="1" x14ac:dyDescent="0.2"/>
    <row r="65" s="70" customFormat="1" x14ac:dyDescent="0.2"/>
    <row r="66" s="70" customFormat="1" x14ac:dyDescent="0.2"/>
    <row r="67" s="70" customFormat="1" x14ac:dyDescent="0.2"/>
    <row r="68" s="70" customFormat="1" x14ac:dyDescent="0.2"/>
    <row r="69" s="70" customFormat="1" x14ac:dyDescent="0.2"/>
    <row r="70" s="70" customFormat="1" x14ac:dyDescent="0.2"/>
    <row r="71" s="70" customFormat="1" x14ac:dyDescent="0.2"/>
    <row r="72" s="70" customFormat="1" x14ac:dyDescent="0.2"/>
    <row r="73" s="70" customFormat="1" x14ac:dyDescent="0.2"/>
    <row r="74" s="70" customFormat="1" x14ac:dyDescent="0.2"/>
    <row r="75" s="70" customFormat="1" x14ac:dyDescent="0.2"/>
    <row r="76" s="70" customFormat="1" x14ac:dyDescent="0.2"/>
    <row r="77" s="70" customFormat="1" x14ac:dyDescent="0.2"/>
    <row r="78" s="70" customFormat="1" x14ac:dyDescent="0.2"/>
    <row r="79" s="70" customFormat="1" x14ac:dyDescent="0.2"/>
    <row r="80" s="70" customFormat="1" x14ac:dyDescent="0.2"/>
    <row r="81" s="70" customFormat="1" x14ac:dyDescent="0.2"/>
    <row r="82" s="70" customFormat="1" x14ac:dyDescent="0.2"/>
    <row r="83" s="70" customFormat="1" x14ac:dyDescent="0.2"/>
  </sheetData>
  <sheetProtection password="D259" sheet="1" objects="1" scenarios="1" formatColumns="0" formatRows="0"/>
  <mergeCells count="37">
    <mergeCell ref="N1:Q1"/>
    <mergeCell ref="A3:A10"/>
    <mergeCell ref="B3:B10"/>
    <mergeCell ref="C3:C10"/>
    <mergeCell ref="D3:F3"/>
    <mergeCell ref="I3:I10"/>
    <mergeCell ref="J3:P3"/>
    <mergeCell ref="P4:P10"/>
    <mergeCell ref="H3:H10"/>
    <mergeCell ref="A1:G1"/>
    <mergeCell ref="D4:D10"/>
    <mergeCell ref="E4:E10"/>
    <mergeCell ref="F4:F10"/>
    <mergeCell ref="J4:J10"/>
    <mergeCell ref="K4:K10"/>
    <mergeCell ref="L4:L10"/>
    <mergeCell ref="G3:G10"/>
    <mergeCell ref="R1:T1"/>
    <mergeCell ref="C60:F60"/>
    <mergeCell ref="K60:P60"/>
    <mergeCell ref="O42:P42"/>
    <mergeCell ref="J47:O47"/>
    <mergeCell ref="N5:N10"/>
    <mergeCell ref="O5:O10"/>
    <mergeCell ref="E38:E39"/>
    <mergeCell ref="F38:I38"/>
    <mergeCell ref="J38:M38"/>
    <mergeCell ref="R3:R10"/>
    <mergeCell ref="M4:M10"/>
    <mergeCell ref="N4:O4"/>
    <mergeCell ref="N38:Q38"/>
    <mergeCell ref="Q3:Q10"/>
    <mergeCell ref="A51:A52"/>
    <mergeCell ref="B51:B52"/>
    <mergeCell ref="C51:C52"/>
    <mergeCell ref="C58:F58"/>
    <mergeCell ref="K58:P58"/>
  </mergeCells>
  <conditionalFormatting sqref="K17:P17 R17 C17:G17">
    <cfRule type="expression" dxfId="43" priority="28" stopIfTrue="1">
      <formula>C$18&gt;C$17</formula>
    </cfRule>
  </conditionalFormatting>
  <conditionalFormatting sqref="K19:P19 R19 C19:G19">
    <cfRule type="expression" dxfId="42" priority="29" stopIfTrue="1">
      <formula>C$20&gt;C$19</formula>
    </cfRule>
  </conditionalFormatting>
  <conditionalFormatting sqref="K22:P22 R22 C22:G22">
    <cfRule type="expression" dxfId="41" priority="30" stopIfTrue="1">
      <formula>SUM(C$23:C$24)&gt;C$22</formula>
    </cfRule>
  </conditionalFormatting>
  <conditionalFormatting sqref="K32:P32 R32 C32:H32">
    <cfRule type="expression" dxfId="40" priority="31" stopIfTrue="1">
      <formula>C$33&gt;C$32</formula>
    </cfRule>
  </conditionalFormatting>
  <conditionalFormatting sqref="C40:C41">
    <cfRule type="expression" dxfId="39" priority="32" stopIfTrue="1">
      <formula>$C40&gt;$C39</formula>
    </cfRule>
  </conditionalFormatting>
  <conditionalFormatting sqref="K26:P26 R26 C26:G26">
    <cfRule type="expression" dxfId="38" priority="33" stopIfTrue="1">
      <formula>SUM(C$27:C$30)&gt;C$26</formula>
    </cfRule>
  </conditionalFormatting>
  <dataValidations count="3">
    <dataValidation type="custom" allowBlank="1" showInputMessage="1" showErrorMessage="1" errorTitle="Грешка" error="Главата не е по-голямо или равно на В това число!" sqref="K33:P33 R33">
      <formula1>K$32&gt;=K$33</formula1>
    </dataValidation>
    <dataValidation type="custom" allowBlank="1" showInputMessage="1" showErrorMessage="1" errorTitle="Грешка" error="Главата не е по-голямо или равно на В това число!" sqref="K20:P20 R20">
      <formula1>K$19&gt;=K$20</formula1>
    </dataValidation>
    <dataValidation type="custom" allowBlank="1" showInputMessage="1" showErrorMessage="1" errorTitle="Грешка" error="Главата не е по-голямо или равно на В това число!" sqref="K18:P18 R18">
      <formula1>K$17&gt;=K$18</formula1>
    </dataValidation>
  </dataValidations>
  <hyperlinks>
    <hyperlink ref="R1" location="'Списък Приложения'!A1" display="НАЗАД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47F88FE7-E810-4358-BB95-D3E8ECBCA918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J35</xm:sqref>
        </x14:conditionalFormatting>
        <x14:conditionalFormatting xmlns:xm="http://schemas.microsoft.com/office/excel/2006/main">
          <x14:cfRule type="cellIs" priority="4" stopIfTrue="1" operator="notEqual" id="{081A3394-3E22-4FD4-B8B9-4C4436746967}">
            <xm:f>'6.Прил 3_ГДиАД-съдии'!$BH$9</xm:f>
            <x14:dxf>
              <fill>
                <patternFill>
                  <bgColor rgb="FFFF00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ellIs" priority="3" operator="notEqual" id="{3DA8B01D-DA9E-474A-A656-D87D113EFA10}">
            <xm:f>'1.Прил 1_Обобщено'!$L$30</xm:f>
            <x14:dxf>
              <fill>
                <patternFill>
                  <bgColor rgb="FFFF0000"/>
                </patternFill>
              </fill>
            </x14:dxf>
          </x14:cfRule>
          <xm:sqref>P35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39"/>
  <sheetViews>
    <sheetView tabSelected="1" topLeftCell="A34" zoomScale="85" zoomScaleNormal="85" workbookViewId="0">
      <selection activeCell="W52" sqref="W52"/>
    </sheetView>
  </sheetViews>
  <sheetFormatPr defaultRowHeight="12.75" x14ac:dyDescent="0.2"/>
  <cols>
    <col min="1" max="1" width="44" style="381" customWidth="1"/>
    <col min="2" max="2" width="5.140625" style="381" customWidth="1"/>
    <col min="3" max="3" width="7.140625" style="381" customWidth="1"/>
    <col min="4" max="4" width="7.42578125" style="381" customWidth="1"/>
    <col min="5" max="5" width="7.5703125" style="381" customWidth="1"/>
    <col min="6" max="8" width="7" style="381" customWidth="1"/>
    <col min="9" max="11" width="8" style="381" customWidth="1"/>
    <col min="12" max="12" width="6.7109375" style="381" customWidth="1"/>
    <col min="13" max="13" width="7.28515625" style="381" customWidth="1"/>
    <col min="14" max="16" width="7.42578125" style="381" customWidth="1"/>
    <col min="17" max="17" width="7.140625" style="381" customWidth="1"/>
    <col min="18" max="18" width="6.7109375" style="381" customWidth="1"/>
    <col min="19" max="19" width="6" style="381" customWidth="1"/>
    <col min="20" max="20" width="6.5703125" style="381" customWidth="1"/>
    <col min="21" max="21" width="6.28515625" style="381" customWidth="1"/>
    <col min="22" max="28" width="6.7109375" style="381" customWidth="1"/>
    <col min="29" max="29" width="7.85546875" style="381" customWidth="1"/>
    <col min="30" max="16384" width="9.140625" style="381"/>
  </cols>
  <sheetData>
    <row r="1" spans="1:30" s="6" customFormat="1" ht="16.5" thickBot="1" x14ac:dyDescent="0.25">
      <c r="A1" s="689" t="s">
        <v>598</v>
      </c>
      <c r="B1" s="689"/>
      <c r="C1" s="689"/>
      <c r="D1" s="689"/>
      <c r="E1" s="689"/>
      <c r="F1" s="689"/>
      <c r="G1" s="689"/>
      <c r="H1" s="689"/>
      <c r="I1" s="689"/>
      <c r="J1" s="689"/>
      <c r="K1" s="279" t="s">
        <v>587</v>
      </c>
      <c r="L1" s="377" t="s">
        <v>45</v>
      </c>
      <c r="M1" s="280">
        <v>12</v>
      </c>
      <c r="N1" s="690" t="s">
        <v>599</v>
      </c>
      <c r="O1" s="690"/>
      <c r="P1" s="690"/>
      <c r="Q1" s="690"/>
      <c r="R1" s="485"/>
      <c r="T1" s="574" t="s">
        <v>416</v>
      </c>
      <c r="U1" s="574"/>
      <c r="V1" s="574"/>
    </row>
    <row r="2" spans="1:30" s="6" customFormat="1" ht="13.5" thickBot="1" x14ac:dyDescent="0.25">
      <c r="A2" s="485"/>
      <c r="B2" s="686" t="s">
        <v>176</v>
      </c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8"/>
      <c r="T2" s="686" t="s">
        <v>177</v>
      </c>
      <c r="U2" s="687"/>
      <c r="V2" s="687"/>
      <c r="W2" s="687"/>
      <c r="X2" s="687"/>
      <c r="Y2" s="687"/>
      <c r="Z2" s="687"/>
      <c r="AA2" s="687"/>
      <c r="AB2" s="687"/>
      <c r="AC2" s="687"/>
      <c r="AD2" s="688"/>
    </row>
    <row r="3" spans="1:30" ht="12.75" customHeight="1" x14ac:dyDescent="0.2">
      <c r="A3" s="691" t="s">
        <v>178</v>
      </c>
      <c r="B3" s="659" t="s">
        <v>81</v>
      </c>
      <c r="C3" s="694" t="s">
        <v>179</v>
      </c>
      <c r="D3" s="677" t="s">
        <v>180</v>
      </c>
      <c r="E3" s="677"/>
      <c r="F3" s="677"/>
      <c r="G3" s="636"/>
      <c r="H3" s="652" t="s">
        <v>422</v>
      </c>
      <c r="I3" s="661" t="s">
        <v>581</v>
      </c>
      <c r="J3" s="665" t="s">
        <v>582</v>
      </c>
      <c r="K3" s="636" t="s">
        <v>0</v>
      </c>
      <c r="L3" s="637"/>
      <c r="M3" s="637"/>
      <c r="N3" s="638"/>
      <c r="O3" s="642" t="s">
        <v>181</v>
      </c>
      <c r="P3" s="643"/>
      <c r="Q3" s="652" t="s">
        <v>182</v>
      </c>
      <c r="R3" s="652" t="s">
        <v>85</v>
      </c>
      <c r="S3" s="653" t="s">
        <v>183</v>
      </c>
      <c r="T3" s="656" t="s">
        <v>184</v>
      </c>
      <c r="U3" s="639"/>
      <c r="V3" s="639" t="s">
        <v>525</v>
      </c>
      <c r="W3" s="639"/>
      <c r="X3" s="639"/>
      <c r="Y3" s="639"/>
      <c r="Z3" s="639"/>
      <c r="AA3" s="639"/>
      <c r="AB3" s="639"/>
      <c r="AC3" s="639"/>
      <c r="AD3" s="680" t="s">
        <v>185</v>
      </c>
    </row>
    <row r="4" spans="1:30" ht="26.25" customHeight="1" x14ac:dyDescent="0.2">
      <c r="A4" s="692"/>
      <c r="B4" s="660"/>
      <c r="C4" s="695"/>
      <c r="D4" s="631" t="s">
        <v>186</v>
      </c>
      <c r="E4" s="683" t="s">
        <v>187</v>
      </c>
      <c r="F4" s="684"/>
      <c r="G4" s="685"/>
      <c r="H4" s="634"/>
      <c r="I4" s="662"/>
      <c r="J4" s="647"/>
      <c r="K4" s="646" t="s">
        <v>565</v>
      </c>
      <c r="L4" s="633" t="s">
        <v>188</v>
      </c>
      <c r="M4" s="632" t="s">
        <v>189</v>
      </c>
      <c r="N4" s="632"/>
      <c r="O4" s="644"/>
      <c r="P4" s="645"/>
      <c r="Q4" s="634"/>
      <c r="R4" s="634"/>
      <c r="S4" s="654"/>
      <c r="T4" s="649" t="s">
        <v>186</v>
      </c>
      <c r="U4" s="633" t="s">
        <v>190</v>
      </c>
      <c r="V4" s="633" t="s">
        <v>191</v>
      </c>
      <c r="W4" s="633" t="s">
        <v>192</v>
      </c>
      <c r="X4" s="632" t="s">
        <v>193</v>
      </c>
      <c r="Y4" s="632"/>
      <c r="Z4" s="633" t="s">
        <v>194</v>
      </c>
      <c r="AA4" s="633" t="s">
        <v>195</v>
      </c>
      <c r="AB4" s="633" t="s">
        <v>196</v>
      </c>
      <c r="AC4" s="633" t="s">
        <v>197</v>
      </c>
      <c r="AD4" s="681"/>
    </row>
    <row r="5" spans="1:30" x14ac:dyDescent="0.2">
      <c r="A5" s="692"/>
      <c r="B5" s="660"/>
      <c r="C5" s="695"/>
      <c r="D5" s="631"/>
      <c r="E5" s="633" t="s">
        <v>524</v>
      </c>
      <c r="F5" s="631" t="s">
        <v>86</v>
      </c>
      <c r="G5" s="678" t="s">
        <v>198</v>
      </c>
      <c r="H5" s="634"/>
      <c r="I5" s="662"/>
      <c r="J5" s="647"/>
      <c r="K5" s="647"/>
      <c r="L5" s="634"/>
      <c r="M5" s="631" t="s">
        <v>191</v>
      </c>
      <c r="N5" s="633" t="s">
        <v>199</v>
      </c>
      <c r="O5" s="631" t="s">
        <v>200</v>
      </c>
      <c r="P5" s="631" t="s">
        <v>201</v>
      </c>
      <c r="Q5" s="634"/>
      <c r="R5" s="634"/>
      <c r="S5" s="654"/>
      <c r="T5" s="650"/>
      <c r="U5" s="634"/>
      <c r="V5" s="634"/>
      <c r="W5" s="634"/>
      <c r="X5" s="631" t="s">
        <v>186</v>
      </c>
      <c r="Y5" s="631" t="s">
        <v>508</v>
      </c>
      <c r="Z5" s="634"/>
      <c r="AA5" s="634"/>
      <c r="AB5" s="634"/>
      <c r="AC5" s="634"/>
      <c r="AD5" s="681"/>
    </row>
    <row r="6" spans="1:30" x14ac:dyDescent="0.2">
      <c r="A6" s="692"/>
      <c r="B6" s="660"/>
      <c r="C6" s="695"/>
      <c r="D6" s="631"/>
      <c r="E6" s="634"/>
      <c r="F6" s="631"/>
      <c r="G6" s="678"/>
      <c r="H6" s="634"/>
      <c r="I6" s="662"/>
      <c r="J6" s="647"/>
      <c r="K6" s="647"/>
      <c r="L6" s="634"/>
      <c r="M6" s="631"/>
      <c r="N6" s="634"/>
      <c r="O6" s="631"/>
      <c r="P6" s="631"/>
      <c r="Q6" s="634"/>
      <c r="R6" s="634"/>
      <c r="S6" s="654"/>
      <c r="T6" s="650"/>
      <c r="U6" s="634"/>
      <c r="V6" s="634"/>
      <c r="W6" s="634"/>
      <c r="X6" s="631"/>
      <c r="Y6" s="631"/>
      <c r="Z6" s="634"/>
      <c r="AA6" s="634"/>
      <c r="AB6" s="634"/>
      <c r="AC6" s="634"/>
      <c r="AD6" s="681"/>
    </row>
    <row r="7" spans="1:30" ht="57" customHeight="1" x14ac:dyDescent="0.2">
      <c r="A7" s="692"/>
      <c r="B7" s="660"/>
      <c r="C7" s="695"/>
      <c r="D7" s="631"/>
      <c r="E7" s="634"/>
      <c r="F7" s="631"/>
      <c r="G7" s="678"/>
      <c r="H7" s="634"/>
      <c r="I7" s="662"/>
      <c r="J7" s="647"/>
      <c r="K7" s="647"/>
      <c r="L7" s="634"/>
      <c r="M7" s="631"/>
      <c r="N7" s="634"/>
      <c r="O7" s="631"/>
      <c r="P7" s="631"/>
      <c r="Q7" s="634"/>
      <c r="R7" s="634"/>
      <c r="S7" s="654"/>
      <c r="T7" s="650"/>
      <c r="U7" s="634"/>
      <c r="V7" s="634"/>
      <c r="W7" s="634"/>
      <c r="X7" s="631"/>
      <c r="Y7" s="631"/>
      <c r="Z7" s="634"/>
      <c r="AA7" s="634"/>
      <c r="AB7" s="634"/>
      <c r="AC7" s="634"/>
      <c r="AD7" s="681"/>
    </row>
    <row r="8" spans="1:30" ht="49.5" customHeight="1" x14ac:dyDescent="0.2">
      <c r="A8" s="693"/>
      <c r="B8" s="660"/>
      <c r="C8" s="696"/>
      <c r="D8" s="633"/>
      <c r="E8" s="635"/>
      <c r="F8" s="633"/>
      <c r="G8" s="679"/>
      <c r="H8" s="635"/>
      <c r="I8" s="663"/>
      <c r="J8" s="648"/>
      <c r="K8" s="648"/>
      <c r="L8" s="635"/>
      <c r="M8" s="633"/>
      <c r="N8" s="635"/>
      <c r="O8" s="633"/>
      <c r="P8" s="633"/>
      <c r="Q8" s="635"/>
      <c r="R8" s="635"/>
      <c r="S8" s="655"/>
      <c r="T8" s="651"/>
      <c r="U8" s="635"/>
      <c r="V8" s="635"/>
      <c r="W8" s="635"/>
      <c r="X8" s="631"/>
      <c r="Y8" s="631"/>
      <c r="Z8" s="635"/>
      <c r="AA8" s="635"/>
      <c r="AB8" s="635"/>
      <c r="AC8" s="635"/>
      <c r="AD8" s="682"/>
    </row>
    <row r="9" spans="1:30" x14ac:dyDescent="0.2">
      <c r="A9" s="520" t="s">
        <v>49</v>
      </c>
      <c r="B9" s="521" t="s">
        <v>50</v>
      </c>
      <c r="C9" s="520">
        <v>1</v>
      </c>
      <c r="D9" s="522">
        <v>2</v>
      </c>
      <c r="E9" s="522">
        <v>3</v>
      </c>
      <c r="F9" s="522">
        <v>4</v>
      </c>
      <c r="G9" s="522">
        <v>5</v>
      </c>
      <c r="H9" s="522">
        <v>6</v>
      </c>
      <c r="I9" s="522">
        <v>7</v>
      </c>
      <c r="J9" s="522">
        <v>8</v>
      </c>
      <c r="K9" s="522">
        <v>9</v>
      </c>
      <c r="L9" s="522">
        <v>10</v>
      </c>
      <c r="M9" s="522">
        <v>11</v>
      </c>
      <c r="N9" s="522">
        <v>12</v>
      </c>
      <c r="O9" s="522">
        <v>13</v>
      </c>
      <c r="P9" s="522">
        <v>14</v>
      </c>
      <c r="Q9" s="522">
        <v>15</v>
      </c>
      <c r="R9" s="522">
        <v>16</v>
      </c>
      <c r="S9" s="521">
        <v>17</v>
      </c>
      <c r="T9" s="520">
        <v>18</v>
      </c>
      <c r="U9" s="522">
        <v>19</v>
      </c>
      <c r="V9" s="522">
        <v>20</v>
      </c>
      <c r="W9" s="522">
        <v>21</v>
      </c>
      <c r="X9" s="522">
        <v>22</v>
      </c>
      <c r="Y9" s="522">
        <v>23</v>
      </c>
      <c r="Z9" s="522">
        <v>24</v>
      </c>
      <c r="AA9" s="522">
        <v>25</v>
      </c>
      <c r="AB9" s="522">
        <v>26</v>
      </c>
      <c r="AC9" s="522">
        <v>27</v>
      </c>
      <c r="AD9" s="521">
        <v>28</v>
      </c>
    </row>
    <row r="10" spans="1:30" ht="13.5" customHeight="1" x14ac:dyDescent="0.2">
      <c r="A10" s="333" t="s">
        <v>202</v>
      </c>
      <c r="B10" s="492" t="s">
        <v>107</v>
      </c>
      <c r="C10" s="213">
        <v>1</v>
      </c>
      <c r="D10" s="209">
        <v>3</v>
      </c>
      <c r="E10" s="209">
        <v>0</v>
      </c>
      <c r="F10" s="209">
        <v>3</v>
      </c>
      <c r="G10" s="209">
        <v>0</v>
      </c>
      <c r="H10" s="209">
        <v>0</v>
      </c>
      <c r="I10" s="331">
        <f>D10+H10</f>
        <v>3</v>
      </c>
      <c r="J10" s="332">
        <f>I10+C10</f>
        <v>4</v>
      </c>
      <c r="K10" s="332">
        <f>L10+M10</f>
        <v>4</v>
      </c>
      <c r="L10" s="209">
        <v>2</v>
      </c>
      <c r="M10" s="209">
        <v>2</v>
      </c>
      <c r="N10" s="209">
        <v>2</v>
      </c>
      <c r="O10" s="209">
        <v>0</v>
      </c>
      <c r="P10" s="209">
        <v>0</v>
      </c>
      <c r="Q10" s="209">
        <v>3</v>
      </c>
      <c r="R10" s="209">
        <v>1</v>
      </c>
      <c r="S10" s="468">
        <f>J10-K10</f>
        <v>0</v>
      </c>
      <c r="T10" s="210">
        <v>4</v>
      </c>
      <c r="U10" s="209">
        <v>1</v>
      </c>
      <c r="V10" s="331">
        <f>X10+AA10+Z10+AB10+AC10</f>
        <v>3</v>
      </c>
      <c r="W10" s="209">
        <v>0</v>
      </c>
      <c r="X10" s="209">
        <v>0</v>
      </c>
      <c r="Y10" s="209">
        <v>0</v>
      </c>
      <c r="Z10" s="209">
        <v>0</v>
      </c>
      <c r="AA10" s="209">
        <v>0</v>
      </c>
      <c r="AB10" s="209">
        <v>3</v>
      </c>
      <c r="AC10" s="209">
        <v>0</v>
      </c>
      <c r="AD10" s="214">
        <v>2</v>
      </c>
    </row>
    <row r="11" spans="1:30" x14ac:dyDescent="0.2">
      <c r="A11" s="111" t="s">
        <v>203</v>
      </c>
      <c r="B11" s="112" t="s">
        <v>204</v>
      </c>
      <c r="C11" s="210">
        <v>0</v>
      </c>
      <c r="D11" s="209">
        <v>0</v>
      </c>
      <c r="E11" s="209">
        <v>0</v>
      </c>
      <c r="F11" s="209">
        <v>0</v>
      </c>
      <c r="G11" s="209">
        <v>0</v>
      </c>
      <c r="H11" s="209">
        <v>0</v>
      </c>
      <c r="I11" s="331">
        <f t="shared" ref="I11:I46" si="0">D11+H11</f>
        <v>0</v>
      </c>
      <c r="J11" s="332">
        <f t="shared" ref="J11:J46" si="1">I11+C11</f>
        <v>0</v>
      </c>
      <c r="K11" s="332">
        <f t="shared" ref="K11:K56" si="2">L11+M11</f>
        <v>0</v>
      </c>
      <c r="L11" s="209">
        <v>0</v>
      </c>
      <c r="M11" s="209">
        <v>0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468">
        <f t="shared" ref="S11:S56" si="3">J11-K11</f>
        <v>0</v>
      </c>
      <c r="T11" s="210">
        <v>0</v>
      </c>
      <c r="U11" s="209">
        <v>0</v>
      </c>
      <c r="V11" s="331">
        <f>X11+AA11+Z11+AB11+AC11</f>
        <v>0</v>
      </c>
      <c r="W11" s="209">
        <v>0</v>
      </c>
      <c r="X11" s="209">
        <v>0</v>
      </c>
      <c r="Y11" s="209">
        <v>0</v>
      </c>
      <c r="Z11" s="209">
        <v>0</v>
      </c>
      <c r="AA11" s="209">
        <v>0</v>
      </c>
      <c r="AB11" s="209">
        <v>0</v>
      </c>
      <c r="AC11" s="209">
        <v>0</v>
      </c>
      <c r="AD11" s="214">
        <v>0</v>
      </c>
    </row>
    <row r="12" spans="1:30" x14ac:dyDescent="0.2">
      <c r="A12" s="111" t="s">
        <v>205</v>
      </c>
      <c r="B12" s="112" t="s">
        <v>206</v>
      </c>
      <c r="C12" s="210">
        <v>0</v>
      </c>
      <c r="D12" s="209">
        <v>0</v>
      </c>
      <c r="E12" s="209">
        <v>0</v>
      </c>
      <c r="F12" s="209">
        <v>0</v>
      </c>
      <c r="G12" s="209">
        <v>0</v>
      </c>
      <c r="H12" s="209">
        <v>0</v>
      </c>
      <c r="I12" s="331">
        <f t="shared" si="0"/>
        <v>0</v>
      </c>
      <c r="J12" s="332">
        <f>I12+C12</f>
        <v>0</v>
      </c>
      <c r="K12" s="332">
        <f t="shared" si="2"/>
        <v>0</v>
      </c>
      <c r="L12" s="209">
        <v>0</v>
      </c>
      <c r="M12" s="209">
        <v>0</v>
      </c>
      <c r="N12" s="209">
        <v>0</v>
      </c>
      <c r="O12" s="209">
        <v>0</v>
      </c>
      <c r="P12" s="209">
        <v>0</v>
      </c>
      <c r="Q12" s="209">
        <v>0</v>
      </c>
      <c r="R12" s="209">
        <v>0</v>
      </c>
      <c r="S12" s="468">
        <f t="shared" si="3"/>
        <v>0</v>
      </c>
      <c r="T12" s="210">
        <v>0</v>
      </c>
      <c r="U12" s="209">
        <v>0</v>
      </c>
      <c r="V12" s="331">
        <f t="shared" ref="V12:V46" si="4">X12+AA12+Z12+AB12+AC12</f>
        <v>0</v>
      </c>
      <c r="W12" s="209">
        <v>0</v>
      </c>
      <c r="X12" s="209">
        <v>0</v>
      </c>
      <c r="Y12" s="209">
        <v>0</v>
      </c>
      <c r="Z12" s="215">
        <v>0</v>
      </c>
      <c r="AA12" s="209">
        <v>0</v>
      </c>
      <c r="AB12" s="209">
        <v>0</v>
      </c>
      <c r="AC12" s="209">
        <v>0</v>
      </c>
      <c r="AD12" s="214">
        <v>0</v>
      </c>
    </row>
    <row r="13" spans="1:30" x14ac:dyDescent="0.2">
      <c r="A13" s="111" t="s">
        <v>207</v>
      </c>
      <c r="B13" s="112" t="s">
        <v>208</v>
      </c>
      <c r="C13" s="210">
        <v>1</v>
      </c>
      <c r="D13" s="209">
        <v>0</v>
      </c>
      <c r="E13" s="209">
        <v>0</v>
      </c>
      <c r="F13" s="209">
        <v>0</v>
      </c>
      <c r="G13" s="209">
        <v>0</v>
      </c>
      <c r="H13" s="209">
        <v>0</v>
      </c>
      <c r="I13" s="331">
        <f t="shared" si="0"/>
        <v>0</v>
      </c>
      <c r="J13" s="332">
        <f t="shared" si="1"/>
        <v>1</v>
      </c>
      <c r="K13" s="332">
        <f t="shared" si="2"/>
        <v>1</v>
      </c>
      <c r="L13" s="209">
        <v>1</v>
      </c>
      <c r="M13" s="209">
        <v>0</v>
      </c>
      <c r="N13" s="209">
        <v>0</v>
      </c>
      <c r="O13" s="209">
        <v>0</v>
      </c>
      <c r="P13" s="209">
        <v>0</v>
      </c>
      <c r="Q13" s="209">
        <v>0</v>
      </c>
      <c r="R13" s="209">
        <v>1</v>
      </c>
      <c r="S13" s="468">
        <f t="shared" si="3"/>
        <v>0</v>
      </c>
      <c r="T13" s="210">
        <v>1</v>
      </c>
      <c r="U13" s="209">
        <v>1</v>
      </c>
      <c r="V13" s="331">
        <f t="shared" si="4"/>
        <v>0</v>
      </c>
      <c r="W13" s="209">
        <v>0</v>
      </c>
      <c r="X13" s="209">
        <v>0</v>
      </c>
      <c r="Y13" s="209">
        <v>0</v>
      </c>
      <c r="Z13" s="209">
        <v>0</v>
      </c>
      <c r="AA13" s="209">
        <v>0</v>
      </c>
      <c r="AB13" s="209">
        <v>0</v>
      </c>
      <c r="AC13" s="209">
        <v>0</v>
      </c>
      <c r="AD13" s="214">
        <v>0</v>
      </c>
    </row>
    <row r="14" spans="1:30" x14ac:dyDescent="0.2">
      <c r="A14" s="111" t="s">
        <v>209</v>
      </c>
      <c r="B14" s="112" t="s">
        <v>210</v>
      </c>
      <c r="C14" s="210">
        <v>0</v>
      </c>
      <c r="D14" s="209">
        <v>0</v>
      </c>
      <c r="E14" s="209">
        <v>0</v>
      </c>
      <c r="F14" s="209">
        <v>0</v>
      </c>
      <c r="G14" s="209">
        <v>0</v>
      </c>
      <c r="H14" s="209">
        <v>0</v>
      </c>
      <c r="I14" s="331">
        <f t="shared" si="0"/>
        <v>0</v>
      </c>
      <c r="J14" s="332">
        <f t="shared" si="1"/>
        <v>0</v>
      </c>
      <c r="K14" s="332">
        <f>L14+M14</f>
        <v>0</v>
      </c>
      <c r="L14" s="209">
        <v>0</v>
      </c>
      <c r="M14" s="209">
        <v>0</v>
      </c>
      <c r="N14" s="209">
        <v>0</v>
      </c>
      <c r="O14" s="209">
        <v>0</v>
      </c>
      <c r="P14" s="209">
        <v>0</v>
      </c>
      <c r="Q14" s="209">
        <v>0</v>
      </c>
      <c r="R14" s="209">
        <v>0</v>
      </c>
      <c r="S14" s="468">
        <f t="shared" si="3"/>
        <v>0</v>
      </c>
      <c r="T14" s="210">
        <v>0</v>
      </c>
      <c r="U14" s="209">
        <v>0</v>
      </c>
      <c r="V14" s="331">
        <f t="shared" si="4"/>
        <v>0</v>
      </c>
      <c r="W14" s="209">
        <v>0</v>
      </c>
      <c r="X14" s="209">
        <v>0</v>
      </c>
      <c r="Y14" s="209">
        <v>0</v>
      </c>
      <c r="Z14" s="209">
        <v>0</v>
      </c>
      <c r="AA14" s="209">
        <v>0</v>
      </c>
      <c r="AB14" s="209">
        <v>0</v>
      </c>
      <c r="AC14" s="209">
        <v>0</v>
      </c>
      <c r="AD14" s="214">
        <v>0</v>
      </c>
    </row>
    <row r="15" spans="1:30" x14ac:dyDescent="0.2">
      <c r="A15" s="111" t="s">
        <v>211</v>
      </c>
      <c r="B15" s="112" t="s">
        <v>212</v>
      </c>
      <c r="C15" s="210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331">
        <f t="shared" si="0"/>
        <v>0</v>
      </c>
      <c r="J15" s="332">
        <f t="shared" si="1"/>
        <v>0</v>
      </c>
      <c r="K15" s="332">
        <f t="shared" si="2"/>
        <v>0</v>
      </c>
      <c r="L15" s="209">
        <v>0</v>
      </c>
      <c r="M15" s="209">
        <v>0</v>
      </c>
      <c r="N15" s="209">
        <v>0</v>
      </c>
      <c r="O15" s="209">
        <v>0</v>
      </c>
      <c r="P15" s="209">
        <v>0</v>
      </c>
      <c r="Q15" s="209">
        <v>0</v>
      </c>
      <c r="R15" s="209">
        <v>0</v>
      </c>
      <c r="S15" s="468">
        <f t="shared" si="3"/>
        <v>0</v>
      </c>
      <c r="T15" s="210">
        <v>0</v>
      </c>
      <c r="U15" s="209">
        <v>0</v>
      </c>
      <c r="V15" s="331">
        <f t="shared" si="4"/>
        <v>0</v>
      </c>
      <c r="W15" s="209">
        <v>0</v>
      </c>
      <c r="X15" s="209">
        <v>0</v>
      </c>
      <c r="Y15" s="209">
        <v>0</v>
      </c>
      <c r="Z15" s="209">
        <v>0</v>
      </c>
      <c r="AA15" s="209">
        <v>0</v>
      </c>
      <c r="AB15" s="209">
        <v>0</v>
      </c>
      <c r="AC15" s="209">
        <v>0</v>
      </c>
      <c r="AD15" s="214">
        <v>0</v>
      </c>
    </row>
    <row r="16" spans="1:30" x14ac:dyDescent="0.2">
      <c r="A16" s="111" t="s">
        <v>213</v>
      </c>
      <c r="B16" s="112" t="s">
        <v>214</v>
      </c>
      <c r="C16" s="210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331">
        <f t="shared" si="0"/>
        <v>0</v>
      </c>
      <c r="J16" s="332">
        <f t="shared" si="1"/>
        <v>0</v>
      </c>
      <c r="K16" s="332">
        <f t="shared" si="2"/>
        <v>0</v>
      </c>
      <c r="L16" s="209">
        <v>0</v>
      </c>
      <c r="M16" s="209">
        <v>0</v>
      </c>
      <c r="N16" s="209">
        <v>0</v>
      </c>
      <c r="O16" s="209">
        <v>0</v>
      </c>
      <c r="P16" s="209">
        <v>0</v>
      </c>
      <c r="Q16" s="209">
        <v>0</v>
      </c>
      <c r="R16" s="209">
        <v>0</v>
      </c>
      <c r="S16" s="468">
        <f t="shared" si="3"/>
        <v>0</v>
      </c>
      <c r="T16" s="210">
        <v>0</v>
      </c>
      <c r="U16" s="209">
        <v>0</v>
      </c>
      <c r="V16" s="331">
        <f t="shared" si="4"/>
        <v>0</v>
      </c>
      <c r="W16" s="209">
        <v>0</v>
      </c>
      <c r="X16" s="209">
        <v>0</v>
      </c>
      <c r="Y16" s="209">
        <v>0</v>
      </c>
      <c r="Z16" s="209">
        <v>0</v>
      </c>
      <c r="AA16" s="209">
        <v>0</v>
      </c>
      <c r="AB16" s="209">
        <v>0</v>
      </c>
      <c r="AC16" s="209">
        <v>0</v>
      </c>
      <c r="AD16" s="214">
        <v>0</v>
      </c>
    </row>
    <row r="17" spans="1:30" x14ac:dyDescent="0.2">
      <c r="A17" s="111" t="s">
        <v>215</v>
      </c>
      <c r="B17" s="112" t="s">
        <v>216</v>
      </c>
      <c r="C17" s="210">
        <v>0</v>
      </c>
      <c r="D17" s="209">
        <v>0</v>
      </c>
      <c r="E17" s="209">
        <v>0</v>
      </c>
      <c r="F17" s="209">
        <v>0</v>
      </c>
      <c r="G17" s="209">
        <v>0</v>
      </c>
      <c r="H17" s="209">
        <v>0</v>
      </c>
      <c r="I17" s="331">
        <f>D17+H17</f>
        <v>0</v>
      </c>
      <c r="J17" s="332">
        <f t="shared" si="1"/>
        <v>0</v>
      </c>
      <c r="K17" s="332">
        <f t="shared" si="2"/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209">
        <v>0</v>
      </c>
      <c r="R17" s="209">
        <v>0</v>
      </c>
      <c r="S17" s="468">
        <f t="shared" si="3"/>
        <v>0</v>
      </c>
      <c r="T17" s="210">
        <v>0</v>
      </c>
      <c r="U17" s="209">
        <v>0</v>
      </c>
      <c r="V17" s="331">
        <f t="shared" si="4"/>
        <v>0</v>
      </c>
      <c r="W17" s="209">
        <v>0</v>
      </c>
      <c r="X17" s="209">
        <v>0</v>
      </c>
      <c r="Y17" s="209">
        <v>0</v>
      </c>
      <c r="Z17" s="209">
        <v>0</v>
      </c>
      <c r="AA17" s="209">
        <v>0</v>
      </c>
      <c r="AB17" s="209">
        <v>0</v>
      </c>
      <c r="AC17" s="209">
        <v>0</v>
      </c>
      <c r="AD17" s="214">
        <v>0</v>
      </c>
    </row>
    <row r="18" spans="1:30" x14ac:dyDescent="0.2">
      <c r="A18" s="111" t="s">
        <v>217</v>
      </c>
      <c r="B18" s="112" t="s">
        <v>218</v>
      </c>
      <c r="C18" s="210">
        <v>0</v>
      </c>
      <c r="D18" s="209">
        <v>0</v>
      </c>
      <c r="E18" s="209">
        <v>0</v>
      </c>
      <c r="F18" s="209">
        <v>0</v>
      </c>
      <c r="G18" s="209">
        <v>0</v>
      </c>
      <c r="H18" s="209">
        <v>0</v>
      </c>
      <c r="I18" s="331">
        <f t="shared" si="0"/>
        <v>0</v>
      </c>
      <c r="J18" s="332">
        <f t="shared" si="1"/>
        <v>0</v>
      </c>
      <c r="K18" s="332">
        <f t="shared" si="2"/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209">
        <v>0</v>
      </c>
      <c r="R18" s="209">
        <v>0</v>
      </c>
      <c r="S18" s="468">
        <f t="shared" si="3"/>
        <v>0</v>
      </c>
      <c r="T18" s="210">
        <v>0</v>
      </c>
      <c r="U18" s="209">
        <v>0</v>
      </c>
      <c r="V18" s="331">
        <f t="shared" si="4"/>
        <v>0</v>
      </c>
      <c r="W18" s="209">
        <v>0</v>
      </c>
      <c r="X18" s="209">
        <v>0</v>
      </c>
      <c r="Y18" s="209">
        <v>0</v>
      </c>
      <c r="Z18" s="209">
        <v>0</v>
      </c>
      <c r="AA18" s="209">
        <v>0</v>
      </c>
      <c r="AB18" s="209">
        <v>0</v>
      </c>
      <c r="AC18" s="209">
        <v>0</v>
      </c>
      <c r="AD18" s="214">
        <v>0</v>
      </c>
    </row>
    <row r="19" spans="1:30" ht="13.5" customHeight="1" x14ac:dyDescent="0.2">
      <c r="A19" s="334" t="s">
        <v>219</v>
      </c>
      <c r="B19" s="492" t="s">
        <v>111</v>
      </c>
      <c r="C19" s="210">
        <v>0</v>
      </c>
      <c r="D19" s="209">
        <v>0</v>
      </c>
      <c r="E19" s="209">
        <v>0</v>
      </c>
      <c r="F19" s="209">
        <v>0</v>
      </c>
      <c r="G19" s="209">
        <v>0</v>
      </c>
      <c r="H19" s="209">
        <v>0</v>
      </c>
      <c r="I19" s="331">
        <f t="shared" si="0"/>
        <v>0</v>
      </c>
      <c r="J19" s="332">
        <f t="shared" si="1"/>
        <v>0</v>
      </c>
      <c r="K19" s="332">
        <f t="shared" si="2"/>
        <v>0</v>
      </c>
      <c r="L19" s="209">
        <v>0</v>
      </c>
      <c r="M19" s="209">
        <v>0</v>
      </c>
      <c r="N19" s="209">
        <v>0</v>
      </c>
      <c r="O19" s="209">
        <v>0</v>
      </c>
      <c r="P19" s="209">
        <v>0</v>
      </c>
      <c r="Q19" s="209">
        <v>0</v>
      </c>
      <c r="R19" s="209">
        <v>0</v>
      </c>
      <c r="S19" s="468">
        <f t="shared" si="3"/>
        <v>0</v>
      </c>
      <c r="T19" s="210">
        <v>0</v>
      </c>
      <c r="U19" s="209">
        <v>0</v>
      </c>
      <c r="V19" s="331">
        <f t="shared" si="4"/>
        <v>0</v>
      </c>
      <c r="W19" s="209">
        <v>0</v>
      </c>
      <c r="X19" s="209">
        <v>0</v>
      </c>
      <c r="Y19" s="209">
        <v>0</v>
      </c>
      <c r="Z19" s="209">
        <v>0</v>
      </c>
      <c r="AA19" s="209">
        <v>0</v>
      </c>
      <c r="AB19" s="209">
        <v>0</v>
      </c>
      <c r="AC19" s="209">
        <v>0</v>
      </c>
      <c r="AD19" s="214">
        <v>0</v>
      </c>
    </row>
    <row r="20" spans="1:30" ht="12.75" customHeight="1" x14ac:dyDescent="0.2">
      <c r="A20" s="113" t="s">
        <v>220</v>
      </c>
      <c r="B20" s="112" t="s">
        <v>221</v>
      </c>
      <c r="C20" s="210">
        <v>0</v>
      </c>
      <c r="D20" s="209">
        <v>0</v>
      </c>
      <c r="E20" s="209">
        <v>0</v>
      </c>
      <c r="F20" s="209">
        <v>0</v>
      </c>
      <c r="G20" s="209">
        <v>0</v>
      </c>
      <c r="H20" s="209">
        <v>0</v>
      </c>
      <c r="I20" s="331">
        <f t="shared" si="0"/>
        <v>0</v>
      </c>
      <c r="J20" s="332">
        <f t="shared" si="1"/>
        <v>0</v>
      </c>
      <c r="K20" s="332">
        <f t="shared" si="2"/>
        <v>0</v>
      </c>
      <c r="L20" s="209">
        <v>0</v>
      </c>
      <c r="M20" s="209">
        <v>0</v>
      </c>
      <c r="N20" s="209">
        <v>0</v>
      </c>
      <c r="O20" s="209">
        <v>0</v>
      </c>
      <c r="P20" s="209">
        <v>0</v>
      </c>
      <c r="Q20" s="209">
        <v>0</v>
      </c>
      <c r="R20" s="209">
        <v>0</v>
      </c>
      <c r="S20" s="468">
        <f t="shared" si="3"/>
        <v>0</v>
      </c>
      <c r="T20" s="210">
        <v>0</v>
      </c>
      <c r="U20" s="209">
        <v>0</v>
      </c>
      <c r="V20" s="331">
        <f t="shared" si="4"/>
        <v>0</v>
      </c>
      <c r="W20" s="209">
        <v>0</v>
      </c>
      <c r="X20" s="209">
        <v>0</v>
      </c>
      <c r="Y20" s="209">
        <v>0</v>
      </c>
      <c r="Z20" s="209">
        <v>0</v>
      </c>
      <c r="AA20" s="209">
        <v>0</v>
      </c>
      <c r="AB20" s="209">
        <v>0</v>
      </c>
      <c r="AC20" s="209">
        <v>0</v>
      </c>
      <c r="AD20" s="214">
        <v>0</v>
      </c>
    </row>
    <row r="21" spans="1:30" ht="13.5" customHeight="1" x14ac:dyDescent="0.2">
      <c r="A21" s="335" t="s">
        <v>222</v>
      </c>
      <c r="B21" s="492" t="s">
        <v>115</v>
      </c>
      <c r="C21" s="210">
        <v>1</v>
      </c>
      <c r="D21" s="209">
        <v>1</v>
      </c>
      <c r="E21" s="209">
        <v>0</v>
      </c>
      <c r="F21" s="209">
        <v>1</v>
      </c>
      <c r="G21" s="209">
        <v>0</v>
      </c>
      <c r="H21" s="209">
        <v>0</v>
      </c>
      <c r="I21" s="331">
        <f t="shared" si="0"/>
        <v>1</v>
      </c>
      <c r="J21" s="332">
        <f t="shared" si="1"/>
        <v>2</v>
      </c>
      <c r="K21" s="332">
        <f t="shared" si="2"/>
        <v>2</v>
      </c>
      <c r="L21" s="209">
        <v>0</v>
      </c>
      <c r="M21" s="209">
        <v>2</v>
      </c>
      <c r="N21" s="209">
        <v>2</v>
      </c>
      <c r="O21" s="209">
        <v>0</v>
      </c>
      <c r="P21" s="209">
        <v>0</v>
      </c>
      <c r="Q21" s="209">
        <v>2</v>
      </c>
      <c r="R21" s="209">
        <v>0</v>
      </c>
      <c r="S21" s="468">
        <f t="shared" si="3"/>
        <v>0</v>
      </c>
      <c r="T21" s="210">
        <v>2</v>
      </c>
      <c r="U21" s="209">
        <v>0</v>
      </c>
      <c r="V21" s="331">
        <f t="shared" si="4"/>
        <v>2</v>
      </c>
      <c r="W21" s="209">
        <v>0</v>
      </c>
      <c r="X21" s="209">
        <v>2</v>
      </c>
      <c r="Y21" s="209">
        <v>2</v>
      </c>
      <c r="Z21" s="209">
        <v>0</v>
      </c>
      <c r="AA21" s="209">
        <v>0</v>
      </c>
      <c r="AB21" s="209">
        <v>0</v>
      </c>
      <c r="AC21" s="209">
        <v>0</v>
      </c>
      <c r="AD21" s="214">
        <v>2</v>
      </c>
    </row>
    <row r="22" spans="1:30" ht="13.5" customHeight="1" x14ac:dyDescent="0.2">
      <c r="A22" s="335" t="s">
        <v>223</v>
      </c>
      <c r="B22" s="492" t="s">
        <v>117</v>
      </c>
      <c r="C22" s="210">
        <v>6</v>
      </c>
      <c r="D22" s="209">
        <v>18</v>
      </c>
      <c r="E22" s="209">
        <v>1</v>
      </c>
      <c r="F22" s="209">
        <v>17</v>
      </c>
      <c r="G22" s="209">
        <v>1</v>
      </c>
      <c r="H22" s="209">
        <v>1</v>
      </c>
      <c r="I22" s="331">
        <f t="shared" si="0"/>
        <v>19</v>
      </c>
      <c r="J22" s="332">
        <f t="shared" si="1"/>
        <v>25</v>
      </c>
      <c r="K22" s="332">
        <f t="shared" si="2"/>
        <v>21</v>
      </c>
      <c r="L22" s="209">
        <v>7</v>
      </c>
      <c r="M22" s="209">
        <v>14</v>
      </c>
      <c r="N22" s="209">
        <v>11</v>
      </c>
      <c r="O22" s="209">
        <v>1</v>
      </c>
      <c r="P22" s="209">
        <v>0</v>
      </c>
      <c r="Q22" s="209">
        <v>15</v>
      </c>
      <c r="R22" s="209">
        <v>10</v>
      </c>
      <c r="S22" s="468">
        <f t="shared" si="3"/>
        <v>4</v>
      </c>
      <c r="T22" s="210">
        <v>41</v>
      </c>
      <c r="U22" s="209">
        <v>0</v>
      </c>
      <c r="V22" s="331">
        <f t="shared" si="4"/>
        <v>39</v>
      </c>
      <c r="W22" s="209">
        <v>0</v>
      </c>
      <c r="X22" s="209">
        <v>33</v>
      </c>
      <c r="Y22" s="209">
        <v>19</v>
      </c>
      <c r="Z22" s="209">
        <v>2</v>
      </c>
      <c r="AA22" s="209">
        <v>0</v>
      </c>
      <c r="AB22" s="209">
        <v>4</v>
      </c>
      <c r="AC22" s="209">
        <v>0</v>
      </c>
      <c r="AD22" s="214">
        <v>20</v>
      </c>
    </row>
    <row r="23" spans="1:30" x14ac:dyDescent="0.2">
      <c r="A23" s="111" t="s">
        <v>224</v>
      </c>
      <c r="B23" s="112" t="s">
        <v>225</v>
      </c>
      <c r="C23" s="210">
        <v>4</v>
      </c>
      <c r="D23" s="209">
        <v>10</v>
      </c>
      <c r="E23" s="209">
        <v>0</v>
      </c>
      <c r="F23" s="209">
        <v>10</v>
      </c>
      <c r="G23" s="209">
        <v>1</v>
      </c>
      <c r="H23" s="209">
        <v>1</v>
      </c>
      <c r="I23" s="331">
        <f t="shared" si="0"/>
        <v>11</v>
      </c>
      <c r="J23" s="332">
        <f t="shared" si="1"/>
        <v>15</v>
      </c>
      <c r="K23" s="332">
        <f t="shared" si="2"/>
        <v>13</v>
      </c>
      <c r="L23" s="209">
        <v>6</v>
      </c>
      <c r="M23" s="209">
        <v>7</v>
      </c>
      <c r="N23" s="209">
        <v>6</v>
      </c>
      <c r="O23" s="209">
        <v>1</v>
      </c>
      <c r="P23" s="209">
        <v>0</v>
      </c>
      <c r="Q23" s="209">
        <v>9</v>
      </c>
      <c r="R23" s="209">
        <v>8</v>
      </c>
      <c r="S23" s="468">
        <f t="shared" si="3"/>
        <v>2</v>
      </c>
      <c r="T23" s="210">
        <v>34</v>
      </c>
      <c r="U23" s="209">
        <v>0</v>
      </c>
      <c r="V23" s="331">
        <f t="shared" si="4"/>
        <v>33</v>
      </c>
      <c r="W23" s="209">
        <v>0</v>
      </c>
      <c r="X23" s="209">
        <v>27</v>
      </c>
      <c r="Y23" s="209">
        <v>15</v>
      </c>
      <c r="Z23" s="209">
        <v>2</v>
      </c>
      <c r="AA23" s="209">
        <v>0</v>
      </c>
      <c r="AB23" s="209">
        <v>4</v>
      </c>
      <c r="AC23" s="209">
        <v>0</v>
      </c>
      <c r="AD23" s="214">
        <v>15</v>
      </c>
    </row>
    <row r="24" spans="1:30" x14ac:dyDescent="0.2">
      <c r="A24" s="111" t="s">
        <v>226</v>
      </c>
      <c r="B24" s="112" t="s">
        <v>227</v>
      </c>
      <c r="C24" s="210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331">
        <f t="shared" si="0"/>
        <v>0</v>
      </c>
      <c r="J24" s="332">
        <f>I24+C24</f>
        <v>0</v>
      </c>
      <c r="K24" s="332">
        <f t="shared" si="2"/>
        <v>0</v>
      </c>
      <c r="L24" s="209">
        <v>0</v>
      </c>
      <c r="M24" s="209">
        <v>0</v>
      </c>
      <c r="N24" s="209">
        <v>0</v>
      </c>
      <c r="O24" s="209">
        <v>0</v>
      </c>
      <c r="P24" s="209">
        <v>0</v>
      </c>
      <c r="Q24" s="209">
        <v>0</v>
      </c>
      <c r="R24" s="209">
        <v>0</v>
      </c>
      <c r="S24" s="468">
        <f t="shared" si="3"/>
        <v>0</v>
      </c>
      <c r="T24" s="210">
        <v>0</v>
      </c>
      <c r="U24" s="209">
        <v>0</v>
      </c>
      <c r="V24" s="331">
        <f t="shared" si="4"/>
        <v>0</v>
      </c>
      <c r="W24" s="209">
        <v>0</v>
      </c>
      <c r="X24" s="209">
        <v>0</v>
      </c>
      <c r="Y24" s="209">
        <v>0</v>
      </c>
      <c r="Z24" s="209">
        <v>0</v>
      </c>
      <c r="AA24" s="209">
        <v>0</v>
      </c>
      <c r="AB24" s="209">
        <v>0</v>
      </c>
      <c r="AC24" s="209">
        <v>0</v>
      </c>
      <c r="AD24" s="214">
        <v>0</v>
      </c>
    </row>
    <row r="25" spans="1:30" x14ac:dyDescent="0.2">
      <c r="A25" s="111" t="s">
        <v>228</v>
      </c>
      <c r="B25" s="112" t="s">
        <v>229</v>
      </c>
      <c r="C25" s="210">
        <v>2</v>
      </c>
      <c r="D25" s="209">
        <v>3</v>
      </c>
      <c r="E25" s="209">
        <v>1</v>
      </c>
      <c r="F25" s="209">
        <v>2</v>
      </c>
      <c r="G25" s="209">
        <v>0</v>
      </c>
      <c r="H25" s="209">
        <v>0</v>
      </c>
      <c r="I25" s="331">
        <f t="shared" si="0"/>
        <v>3</v>
      </c>
      <c r="J25" s="332">
        <f t="shared" si="1"/>
        <v>5</v>
      </c>
      <c r="K25" s="332">
        <f t="shared" si="2"/>
        <v>4</v>
      </c>
      <c r="L25" s="209">
        <v>1</v>
      </c>
      <c r="M25" s="209">
        <v>3</v>
      </c>
      <c r="N25" s="209">
        <v>1</v>
      </c>
      <c r="O25" s="209">
        <v>0</v>
      </c>
      <c r="P25" s="209">
        <v>0</v>
      </c>
      <c r="Q25" s="209">
        <v>3</v>
      </c>
      <c r="R25" s="209">
        <v>2</v>
      </c>
      <c r="S25" s="468">
        <f t="shared" si="3"/>
        <v>1</v>
      </c>
      <c r="T25" s="210">
        <v>3</v>
      </c>
      <c r="U25" s="209">
        <v>0</v>
      </c>
      <c r="V25" s="331">
        <f t="shared" si="4"/>
        <v>2</v>
      </c>
      <c r="W25" s="209">
        <v>0</v>
      </c>
      <c r="X25" s="209">
        <v>2</v>
      </c>
      <c r="Y25" s="209">
        <v>1</v>
      </c>
      <c r="Z25" s="209">
        <v>0</v>
      </c>
      <c r="AA25" s="209">
        <v>0</v>
      </c>
      <c r="AB25" s="209">
        <v>0</v>
      </c>
      <c r="AC25" s="209">
        <v>0</v>
      </c>
      <c r="AD25" s="214">
        <v>1</v>
      </c>
    </row>
    <row r="26" spans="1:30" x14ac:dyDescent="0.2">
      <c r="A26" s="111" t="s">
        <v>230</v>
      </c>
      <c r="B26" s="112" t="s">
        <v>231</v>
      </c>
      <c r="C26" s="210">
        <v>0</v>
      </c>
      <c r="D26" s="209">
        <v>3</v>
      </c>
      <c r="E26" s="209">
        <v>0</v>
      </c>
      <c r="F26" s="209">
        <v>3</v>
      </c>
      <c r="G26" s="209">
        <v>0</v>
      </c>
      <c r="H26" s="209">
        <v>0</v>
      </c>
      <c r="I26" s="331">
        <f t="shared" si="0"/>
        <v>3</v>
      </c>
      <c r="J26" s="332">
        <f t="shared" si="1"/>
        <v>3</v>
      </c>
      <c r="K26" s="332">
        <f t="shared" si="2"/>
        <v>3</v>
      </c>
      <c r="L26" s="209">
        <v>0</v>
      </c>
      <c r="M26" s="209">
        <v>3</v>
      </c>
      <c r="N26" s="209">
        <v>3</v>
      </c>
      <c r="O26" s="209">
        <v>0</v>
      </c>
      <c r="P26" s="209">
        <v>0</v>
      </c>
      <c r="Q26" s="209">
        <v>2</v>
      </c>
      <c r="R26" s="209">
        <v>0</v>
      </c>
      <c r="S26" s="468">
        <f t="shared" si="3"/>
        <v>0</v>
      </c>
      <c r="T26" s="210">
        <v>3</v>
      </c>
      <c r="U26" s="209">
        <v>0</v>
      </c>
      <c r="V26" s="331">
        <f t="shared" si="4"/>
        <v>3</v>
      </c>
      <c r="W26" s="209">
        <v>0</v>
      </c>
      <c r="X26" s="209">
        <v>3</v>
      </c>
      <c r="Y26" s="209">
        <v>3</v>
      </c>
      <c r="Z26" s="209">
        <v>0</v>
      </c>
      <c r="AA26" s="209">
        <v>0</v>
      </c>
      <c r="AB26" s="209">
        <v>0</v>
      </c>
      <c r="AC26" s="209">
        <v>0</v>
      </c>
      <c r="AD26" s="214">
        <v>3</v>
      </c>
    </row>
    <row r="27" spans="1:30" x14ac:dyDescent="0.2">
      <c r="A27" s="111" t="s">
        <v>232</v>
      </c>
      <c r="B27" s="112" t="s">
        <v>233</v>
      </c>
      <c r="C27" s="210">
        <v>0</v>
      </c>
      <c r="D27" s="209">
        <v>0</v>
      </c>
      <c r="E27" s="209">
        <v>0</v>
      </c>
      <c r="F27" s="209">
        <v>0</v>
      </c>
      <c r="G27" s="209">
        <v>0</v>
      </c>
      <c r="H27" s="209">
        <v>0</v>
      </c>
      <c r="I27" s="331">
        <f t="shared" si="0"/>
        <v>0</v>
      </c>
      <c r="J27" s="332">
        <f t="shared" si="1"/>
        <v>0</v>
      </c>
      <c r="K27" s="332">
        <f t="shared" si="2"/>
        <v>0</v>
      </c>
      <c r="L27" s="209">
        <v>0</v>
      </c>
      <c r="M27" s="209">
        <v>0</v>
      </c>
      <c r="N27" s="209">
        <v>0</v>
      </c>
      <c r="O27" s="209">
        <v>0</v>
      </c>
      <c r="P27" s="209">
        <v>0</v>
      </c>
      <c r="Q27" s="209">
        <v>0</v>
      </c>
      <c r="R27" s="209">
        <v>0</v>
      </c>
      <c r="S27" s="468">
        <f t="shared" si="3"/>
        <v>0</v>
      </c>
      <c r="T27" s="210">
        <v>0</v>
      </c>
      <c r="U27" s="209">
        <v>0</v>
      </c>
      <c r="V27" s="331">
        <f t="shared" si="4"/>
        <v>0</v>
      </c>
      <c r="W27" s="209">
        <v>0</v>
      </c>
      <c r="X27" s="209">
        <v>0</v>
      </c>
      <c r="Y27" s="209">
        <v>0</v>
      </c>
      <c r="Z27" s="209">
        <v>0</v>
      </c>
      <c r="AA27" s="209">
        <v>0</v>
      </c>
      <c r="AB27" s="209">
        <v>0</v>
      </c>
      <c r="AC27" s="209">
        <v>0</v>
      </c>
      <c r="AD27" s="214">
        <v>0</v>
      </c>
    </row>
    <row r="28" spans="1:30" x14ac:dyDescent="0.2">
      <c r="A28" s="111" t="s">
        <v>234</v>
      </c>
      <c r="B28" s="112" t="s">
        <v>235</v>
      </c>
      <c r="C28" s="210">
        <v>0</v>
      </c>
      <c r="D28" s="209">
        <v>0</v>
      </c>
      <c r="E28" s="209">
        <v>0</v>
      </c>
      <c r="F28" s="209">
        <v>0</v>
      </c>
      <c r="G28" s="209">
        <v>0</v>
      </c>
      <c r="H28" s="209">
        <v>0</v>
      </c>
      <c r="I28" s="331">
        <f t="shared" si="0"/>
        <v>0</v>
      </c>
      <c r="J28" s="332">
        <f t="shared" si="1"/>
        <v>0</v>
      </c>
      <c r="K28" s="332">
        <f t="shared" si="2"/>
        <v>0</v>
      </c>
      <c r="L28" s="209">
        <v>0</v>
      </c>
      <c r="M28" s="209">
        <v>0</v>
      </c>
      <c r="N28" s="209">
        <v>0</v>
      </c>
      <c r="O28" s="209">
        <v>0</v>
      </c>
      <c r="P28" s="209">
        <v>0</v>
      </c>
      <c r="Q28" s="209">
        <v>0</v>
      </c>
      <c r="R28" s="209">
        <v>0</v>
      </c>
      <c r="S28" s="468">
        <f t="shared" si="3"/>
        <v>0</v>
      </c>
      <c r="T28" s="210">
        <v>0</v>
      </c>
      <c r="U28" s="209">
        <v>0</v>
      </c>
      <c r="V28" s="331">
        <f t="shared" si="4"/>
        <v>0</v>
      </c>
      <c r="W28" s="209">
        <v>0</v>
      </c>
      <c r="X28" s="209">
        <v>0</v>
      </c>
      <c r="Y28" s="209">
        <v>0</v>
      </c>
      <c r="Z28" s="209">
        <v>0</v>
      </c>
      <c r="AA28" s="209">
        <v>0</v>
      </c>
      <c r="AB28" s="209">
        <v>0</v>
      </c>
      <c r="AC28" s="209">
        <v>0</v>
      </c>
      <c r="AD28" s="214">
        <v>0</v>
      </c>
    </row>
    <row r="29" spans="1:30" x14ac:dyDescent="0.2">
      <c r="A29" s="111" t="s">
        <v>236</v>
      </c>
      <c r="B29" s="112" t="s">
        <v>237</v>
      </c>
      <c r="C29" s="210">
        <v>0</v>
      </c>
      <c r="D29" s="209">
        <v>0</v>
      </c>
      <c r="E29" s="209">
        <v>0</v>
      </c>
      <c r="F29" s="209">
        <v>0</v>
      </c>
      <c r="G29" s="209">
        <v>0</v>
      </c>
      <c r="H29" s="209">
        <v>0</v>
      </c>
      <c r="I29" s="331">
        <f t="shared" si="0"/>
        <v>0</v>
      </c>
      <c r="J29" s="332">
        <f t="shared" si="1"/>
        <v>0</v>
      </c>
      <c r="K29" s="332">
        <f t="shared" si="2"/>
        <v>0</v>
      </c>
      <c r="L29" s="209">
        <v>0</v>
      </c>
      <c r="M29" s="209">
        <v>0</v>
      </c>
      <c r="N29" s="209">
        <v>0</v>
      </c>
      <c r="O29" s="209">
        <v>0</v>
      </c>
      <c r="P29" s="209">
        <v>0</v>
      </c>
      <c r="Q29" s="209">
        <v>0</v>
      </c>
      <c r="R29" s="209">
        <v>0</v>
      </c>
      <c r="S29" s="468">
        <f t="shared" si="3"/>
        <v>0</v>
      </c>
      <c r="T29" s="210">
        <v>0</v>
      </c>
      <c r="U29" s="209">
        <v>0</v>
      </c>
      <c r="V29" s="331">
        <f t="shared" si="4"/>
        <v>0</v>
      </c>
      <c r="W29" s="209">
        <v>0</v>
      </c>
      <c r="X29" s="209">
        <v>0</v>
      </c>
      <c r="Y29" s="209">
        <v>0</v>
      </c>
      <c r="Z29" s="209">
        <v>0</v>
      </c>
      <c r="AA29" s="209">
        <v>0</v>
      </c>
      <c r="AB29" s="209">
        <v>0</v>
      </c>
      <c r="AC29" s="209">
        <v>0</v>
      </c>
      <c r="AD29" s="214">
        <v>0</v>
      </c>
    </row>
    <row r="30" spans="1:30" ht="13.5" customHeight="1" x14ac:dyDescent="0.2">
      <c r="A30" s="336" t="s">
        <v>238</v>
      </c>
      <c r="B30" s="492" t="s">
        <v>123</v>
      </c>
      <c r="C30" s="210">
        <v>0</v>
      </c>
      <c r="D30" s="209">
        <v>4</v>
      </c>
      <c r="E30" s="209">
        <v>0</v>
      </c>
      <c r="F30" s="209">
        <v>4</v>
      </c>
      <c r="G30" s="209">
        <v>0</v>
      </c>
      <c r="H30" s="209">
        <v>0</v>
      </c>
      <c r="I30" s="331">
        <f t="shared" si="0"/>
        <v>4</v>
      </c>
      <c r="J30" s="332">
        <f t="shared" si="1"/>
        <v>4</v>
      </c>
      <c r="K30" s="332">
        <f t="shared" si="2"/>
        <v>4</v>
      </c>
      <c r="L30" s="209">
        <v>1</v>
      </c>
      <c r="M30" s="209">
        <v>3</v>
      </c>
      <c r="N30" s="209">
        <v>3</v>
      </c>
      <c r="O30" s="209">
        <v>0</v>
      </c>
      <c r="P30" s="209">
        <v>0</v>
      </c>
      <c r="Q30" s="209">
        <v>4</v>
      </c>
      <c r="R30" s="209">
        <v>0</v>
      </c>
      <c r="S30" s="468">
        <f t="shared" si="3"/>
        <v>0</v>
      </c>
      <c r="T30" s="210">
        <v>4</v>
      </c>
      <c r="U30" s="209">
        <v>0</v>
      </c>
      <c r="V30" s="331">
        <f t="shared" si="4"/>
        <v>4</v>
      </c>
      <c r="W30" s="209">
        <v>0</v>
      </c>
      <c r="X30" s="209">
        <v>3</v>
      </c>
      <c r="Y30" s="209">
        <v>3</v>
      </c>
      <c r="Z30" s="209">
        <v>0</v>
      </c>
      <c r="AA30" s="209">
        <v>1</v>
      </c>
      <c r="AB30" s="209">
        <v>0</v>
      </c>
      <c r="AC30" s="209">
        <v>0</v>
      </c>
      <c r="AD30" s="214">
        <v>3</v>
      </c>
    </row>
    <row r="31" spans="1:30" x14ac:dyDescent="0.2">
      <c r="A31" s="114" t="s">
        <v>239</v>
      </c>
      <c r="B31" s="112" t="s">
        <v>240</v>
      </c>
      <c r="C31" s="210">
        <v>0</v>
      </c>
      <c r="D31" s="209">
        <v>3</v>
      </c>
      <c r="E31" s="209">
        <v>0</v>
      </c>
      <c r="F31" s="209">
        <v>3</v>
      </c>
      <c r="G31" s="209">
        <v>0</v>
      </c>
      <c r="H31" s="209">
        <v>0</v>
      </c>
      <c r="I31" s="331">
        <f t="shared" si="0"/>
        <v>3</v>
      </c>
      <c r="J31" s="332">
        <f t="shared" si="1"/>
        <v>3</v>
      </c>
      <c r="K31" s="332">
        <f t="shared" si="2"/>
        <v>3</v>
      </c>
      <c r="L31" s="209">
        <v>1</v>
      </c>
      <c r="M31" s="209">
        <v>2</v>
      </c>
      <c r="N31" s="209">
        <v>2</v>
      </c>
      <c r="O31" s="209">
        <v>0</v>
      </c>
      <c r="P31" s="209">
        <v>0</v>
      </c>
      <c r="Q31" s="209">
        <v>3</v>
      </c>
      <c r="R31" s="209">
        <v>0</v>
      </c>
      <c r="S31" s="468">
        <f t="shared" si="3"/>
        <v>0</v>
      </c>
      <c r="T31" s="210">
        <v>3</v>
      </c>
      <c r="U31" s="209">
        <v>0</v>
      </c>
      <c r="V31" s="331">
        <f t="shared" si="4"/>
        <v>3</v>
      </c>
      <c r="W31" s="209">
        <v>0</v>
      </c>
      <c r="X31" s="209">
        <v>2</v>
      </c>
      <c r="Y31" s="209">
        <v>2</v>
      </c>
      <c r="Z31" s="209">
        <v>0</v>
      </c>
      <c r="AA31" s="209">
        <v>1</v>
      </c>
      <c r="AB31" s="209">
        <v>0</v>
      </c>
      <c r="AC31" s="209">
        <v>0</v>
      </c>
      <c r="AD31" s="214">
        <v>2</v>
      </c>
    </row>
    <row r="32" spans="1:30" x14ac:dyDescent="0.2">
      <c r="A32" s="111" t="s">
        <v>509</v>
      </c>
      <c r="B32" s="112" t="s">
        <v>241</v>
      </c>
      <c r="C32" s="210">
        <v>0</v>
      </c>
      <c r="D32" s="209">
        <v>0</v>
      </c>
      <c r="E32" s="209">
        <v>0</v>
      </c>
      <c r="F32" s="209">
        <v>0</v>
      </c>
      <c r="G32" s="209">
        <v>0</v>
      </c>
      <c r="H32" s="209">
        <v>0</v>
      </c>
      <c r="I32" s="331">
        <f t="shared" si="0"/>
        <v>0</v>
      </c>
      <c r="J32" s="332">
        <f t="shared" si="1"/>
        <v>0</v>
      </c>
      <c r="K32" s="332">
        <f t="shared" si="2"/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209">
        <v>0</v>
      </c>
      <c r="R32" s="209">
        <v>0</v>
      </c>
      <c r="S32" s="468">
        <f t="shared" si="3"/>
        <v>0</v>
      </c>
      <c r="T32" s="210">
        <v>0</v>
      </c>
      <c r="U32" s="209">
        <v>0</v>
      </c>
      <c r="V32" s="331">
        <f t="shared" si="4"/>
        <v>0</v>
      </c>
      <c r="W32" s="209">
        <v>0</v>
      </c>
      <c r="X32" s="209">
        <v>0</v>
      </c>
      <c r="Y32" s="209">
        <v>0</v>
      </c>
      <c r="Z32" s="209">
        <v>0</v>
      </c>
      <c r="AA32" s="209">
        <v>0</v>
      </c>
      <c r="AB32" s="209">
        <v>0</v>
      </c>
      <c r="AC32" s="209">
        <v>0</v>
      </c>
      <c r="AD32" s="214">
        <v>0</v>
      </c>
    </row>
    <row r="33" spans="1:30" ht="13.5" customHeight="1" x14ac:dyDescent="0.2">
      <c r="A33" s="334" t="s">
        <v>242</v>
      </c>
      <c r="B33" s="492" t="s">
        <v>243</v>
      </c>
      <c r="C33" s="210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331">
        <f t="shared" si="0"/>
        <v>0</v>
      </c>
      <c r="J33" s="332">
        <f t="shared" si="1"/>
        <v>0</v>
      </c>
      <c r="K33" s="332">
        <f t="shared" si="2"/>
        <v>0</v>
      </c>
      <c r="L33" s="209">
        <v>0</v>
      </c>
      <c r="M33" s="209">
        <v>0</v>
      </c>
      <c r="N33" s="209">
        <v>0</v>
      </c>
      <c r="O33" s="209">
        <v>0</v>
      </c>
      <c r="P33" s="209">
        <v>0</v>
      </c>
      <c r="Q33" s="209">
        <v>0</v>
      </c>
      <c r="R33" s="209">
        <v>0</v>
      </c>
      <c r="S33" s="468">
        <f t="shared" si="3"/>
        <v>0</v>
      </c>
      <c r="T33" s="210">
        <v>0</v>
      </c>
      <c r="U33" s="209">
        <v>0</v>
      </c>
      <c r="V33" s="331">
        <f t="shared" si="4"/>
        <v>0</v>
      </c>
      <c r="W33" s="209">
        <v>0</v>
      </c>
      <c r="X33" s="209">
        <v>0</v>
      </c>
      <c r="Y33" s="209">
        <v>0</v>
      </c>
      <c r="Z33" s="209">
        <v>0</v>
      </c>
      <c r="AA33" s="209">
        <v>0</v>
      </c>
      <c r="AB33" s="209">
        <v>0</v>
      </c>
      <c r="AC33" s="209">
        <v>0</v>
      </c>
      <c r="AD33" s="214">
        <v>0</v>
      </c>
    </row>
    <row r="34" spans="1:30" ht="13.5" customHeight="1" x14ac:dyDescent="0.2">
      <c r="A34" s="335" t="s">
        <v>244</v>
      </c>
      <c r="B34" s="492" t="s">
        <v>125</v>
      </c>
      <c r="C34" s="210">
        <v>0</v>
      </c>
      <c r="D34" s="209">
        <v>3</v>
      </c>
      <c r="E34" s="209">
        <v>0</v>
      </c>
      <c r="F34" s="209">
        <v>3</v>
      </c>
      <c r="G34" s="209">
        <v>0</v>
      </c>
      <c r="H34" s="209">
        <v>0</v>
      </c>
      <c r="I34" s="331">
        <f t="shared" si="0"/>
        <v>3</v>
      </c>
      <c r="J34" s="332">
        <f t="shared" si="1"/>
        <v>3</v>
      </c>
      <c r="K34" s="332">
        <f t="shared" si="2"/>
        <v>2</v>
      </c>
      <c r="L34" s="209">
        <v>0</v>
      </c>
      <c r="M34" s="209">
        <v>2</v>
      </c>
      <c r="N34" s="209">
        <v>2</v>
      </c>
      <c r="O34" s="209">
        <v>0</v>
      </c>
      <c r="P34" s="209">
        <v>0</v>
      </c>
      <c r="Q34" s="209">
        <v>2</v>
      </c>
      <c r="R34" s="209">
        <v>0</v>
      </c>
      <c r="S34" s="468">
        <f t="shared" si="3"/>
        <v>1</v>
      </c>
      <c r="T34" s="210">
        <v>2</v>
      </c>
      <c r="U34" s="209">
        <v>0</v>
      </c>
      <c r="V34" s="331">
        <f t="shared" si="4"/>
        <v>2</v>
      </c>
      <c r="W34" s="209">
        <v>0</v>
      </c>
      <c r="X34" s="209">
        <v>1</v>
      </c>
      <c r="Y34" s="209">
        <v>0</v>
      </c>
      <c r="Z34" s="209">
        <v>0</v>
      </c>
      <c r="AA34" s="209">
        <v>1</v>
      </c>
      <c r="AB34" s="209">
        <v>0</v>
      </c>
      <c r="AC34" s="209">
        <v>0</v>
      </c>
      <c r="AD34" s="214">
        <v>2</v>
      </c>
    </row>
    <row r="35" spans="1:30" x14ac:dyDescent="0.2">
      <c r="A35" s="111" t="s">
        <v>245</v>
      </c>
      <c r="B35" s="112" t="s">
        <v>127</v>
      </c>
      <c r="C35" s="210">
        <v>0</v>
      </c>
      <c r="D35" s="209">
        <v>0</v>
      </c>
      <c r="E35" s="209">
        <v>0</v>
      </c>
      <c r="F35" s="209">
        <v>0</v>
      </c>
      <c r="G35" s="209">
        <v>0</v>
      </c>
      <c r="H35" s="209">
        <v>0</v>
      </c>
      <c r="I35" s="331">
        <f t="shared" si="0"/>
        <v>0</v>
      </c>
      <c r="J35" s="332">
        <f t="shared" si="1"/>
        <v>0</v>
      </c>
      <c r="K35" s="332">
        <f t="shared" si="2"/>
        <v>0</v>
      </c>
      <c r="L35" s="209">
        <v>0</v>
      </c>
      <c r="M35" s="209">
        <v>0</v>
      </c>
      <c r="N35" s="209">
        <v>0</v>
      </c>
      <c r="O35" s="209">
        <v>0</v>
      </c>
      <c r="P35" s="209">
        <v>0</v>
      </c>
      <c r="Q35" s="209">
        <v>0</v>
      </c>
      <c r="R35" s="209">
        <v>0</v>
      </c>
      <c r="S35" s="468">
        <f t="shared" si="3"/>
        <v>0</v>
      </c>
      <c r="T35" s="210">
        <v>0</v>
      </c>
      <c r="U35" s="209">
        <v>0</v>
      </c>
      <c r="V35" s="331">
        <f t="shared" si="4"/>
        <v>0</v>
      </c>
      <c r="W35" s="209">
        <v>0</v>
      </c>
      <c r="X35" s="209">
        <v>0</v>
      </c>
      <c r="Y35" s="209">
        <v>0</v>
      </c>
      <c r="Z35" s="209">
        <v>0</v>
      </c>
      <c r="AA35" s="209">
        <v>0</v>
      </c>
      <c r="AB35" s="209">
        <v>0</v>
      </c>
      <c r="AC35" s="209">
        <v>0</v>
      </c>
      <c r="AD35" s="214">
        <v>0</v>
      </c>
    </row>
    <row r="36" spans="1:30" x14ac:dyDescent="0.2">
      <c r="A36" s="111" t="s">
        <v>246</v>
      </c>
      <c r="B36" s="112" t="s">
        <v>129</v>
      </c>
      <c r="C36" s="210">
        <v>0</v>
      </c>
      <c r="D36" s="209">
        <v>0</v>
      </c>
      <c r="E36" s="209">
        <v>0</v>
      </c>
      <c r="F36" s="209">
        <v>0</v>
      </c>
      <c r="G36" s="209">
        <v>0</v>
      </c>
      <c r="H36" s="209">
        <v>0</v>
      </c>
      <c r="I36" s="331">
        <f t="shared" si="0"/>
        <v>0</v>
      </c>
      <c r="J36" s="332">
        <f t="shared" si="1"/>
        <v>0</v>
      </c>
      <c r="K36" s="332">
        <f t="shared" si="2"/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468">
        <f t="shared" si="3"/>
        <v>0</v>
      </c>
      <c r="T36" s="210">
        <v>0</v>
      </c>
      <c r="U36" s="209">
        <v>0</v>
      </c>
      <c r="V36" s="331">
        <f t="shared" si="4"/>
        <v>0</v>
      </c>
      <c r="W36" s="209">
        <v>0</v>
      </c>
      <c r="X36" s="209">
        <v>0</v>
      </c>
      <c r="Y36" s="209">
        <v>0</v>
      </c>
      <c r="Z36" s="209">
        <v>0</v>
      </c>
      <c r="AA36" s="209">
        <v>0</v>
      </c>
      <c r="AB36" s="209">
        <v>0</v>
      </c>
      <c r="AC36" s="209">
        <v>0</v>
      </c>
      <c r="AD36" s="214">
        <v>0</v>
      </c>
    </row>
    <row r="37" spans="1:30" ht="13.5" customHeight="1" x14ac:dyDescent="0.2">
      <c r="A37" s="334" t="s">
        <v>247</v>
      </c>
      <c r="B37" s="492" t="s">
        <v>135</v>
      </c>
      <c r="C37" s="210">
        <v>1</v>
      </c>
      <c r="D37" s="209">
        <v>0</v>
      </c>
      <c r="E37" s="209">
        <v>0</v>
      </c>
      <c r="F37" s="209">
        <v>0</v>
      </c>
      <c r="G37" s="209">
        <v>0</v>
      </c>
      <c r="H37" s="209">
        <v>0</v>
      </c>
      <c r="I37" s="331">
        <f t="shared" si="0"/>
        <v>0</v>
      </c>
      <c r="J37" s="332">
        <f t="shared" si="1"/>
        <v>1</v>
      </c>
      <c r="K37" s="332">
        <f t="shared" si="2"/>
        <v>1</v>
      </c>
      <c r="L37" s="209">
        <v>1</v>
      </c>
      <c r="M37" s="209">
        <v>0</v>
      </c>
      <c r="N37" s="209">
        <v>0</v>
      </c>
      <c r="O37" s="209">
        <v>0</v>
      </c>
      <c r="P37" s="209">
        <v>0</v>
      </c>
      <c r="Q37" s="209">
        <v>1</v>
      </c>
      <c r="R37" s="209">
        <v>0</v>
      </c>
      <c r="S37" s="468">
        <f t="shared" si="3"/>
        <v>0</v>
      </c>
      <c r="T37" s="210">
        <v>1</v>
      </c>
      <c r="U37" s="209">
        <v>0</v>
      </c>
      <c r="V37" s="331">
        <f t="shared" si="4"/>
        <v>1</v>
      </c>
      <c r="W37" s="209">
        <v>0</v>
      </c>
      <c r="X37" s="209">
        <v>0</v>
      </c>
      <c r="Y37" s="209">
        <v>0</v>
      </c>
      <c r="Z37" s="209">
        <v>0</v>
      </c>
      <c r="AA37" s="209">
        <v>1</v>
      </c>
      <c r="AB37" s="209">
        <v>0</v>
      </c>
      <c r="AC37" s="209">
        <v>0</v>
      </c>
      <c r="AD37" s="214">
        <v>0</v>
      </c>
    </row>
    <row r="38" spans="1:30" ht="13.5" customHeight="1" x14ac:dyDescent="0.2">
      <c r="A38" s="335" t="s">
        <v>248</v>
      </c>
      <c r="B38" s="492" t="s">
        <v>139</v>
      </c>
      <c r="C38" s="210">
        <v>0</v>
      </c>
      <c r="D38" s="209">
        <v>2</v>
      </c>
      <c r="E38" s="209">
        <v>0</v>
      </c>
      <c r="F38" s="209">
        <v>2</v>
      </c>
      <c r="G38" s="209">
        <v>0</v>
      </c>
      <c r="H38" s="209">
        <v>0</v>
      </c>
      <c r="I38" s="331">
        <f t="shared" si="0"/>
        <v>2</v>
      </c>
      <c r="J38" s="332">
        <f t="shared" si="1"/>
        <v>2</v>
      </c>
      <c r="K38" s="332">
        <f t="shared" si="2"/>
        <v>2</v>
      </c>
      <c r="L38" s="209">
        <v>0</v>
      </c>
      <c r="M38" s="209">
        <v>2</v>
      </c>
      <c r="N38" s="209">
        <v>2</v>
      </c>
      <c r="O38" s="209">
        <v>0</v>
      </c>
      <c r="P38" s="209">
        <v>0</v>
      </c>
      <c r="Q38" s="209">
        <v>2</v>
      </c>
      <c r="R38" s="209">
        <v>0</v>
      </c>
      <c r="S38" s="468">
        <f t="shared" si="3"/>
        <v>0</v>
      </c>
      <c r="T38" s="210">
        <v>2</v>
      </c>
      <c r="U38" s="209">
        <v>0</v>
      </c>
      <c r="V38" s="331">
        <f t="shared" si="4"/>
        <v>2</v>
      </c>
      <c r="W38" s="209">
        <v>0</v>
      </c>
      <c r="X38" s="209">
        <v>1</v>
      </c>
      <c r="Y38" s="209">
        <v>1</v>
      </c>
      <c r="Z38" s="209">
        <v>0</v>
      </c>
      <c r="AA38" s="209">
        <v>0</v>
      </c>
      <c r="AB38" s="209">
        <v>1</v>
      </c>
      <c r="AC38" s="209">
        <v>0</v>
      </c>
      <c r="AD38" s="214">
        <v>2</v>
      </c>
    </row>
    <row r="39" spans="1:30" x14ac:dyDescent="0.2">
      <c r="A39" s="111" t="s">
        <v>249</v>
      </c>
      <c r="B39" s="112" t="s">
        <v>250</v>
      </c>
      <c r="C39" s="210">
        <v>0</v>
      </c>
      <c r="D39" s="209">
        <v>1</v>
      </c>
      <c r="E39" s="209">
        <v>0</v>
      </c>
      <c r="F39" s="209">
        <v>1</v>
      </c>
      <c r="G39" s="209">
        <v>0</v>
      </c>
      <c r="H39" s="209">
        <v>0</v>
      </c>
      <c r="I39" s="331">
        <f t="shared" si="0"/>
        <v>1</v>
      </c>
      <c r="J39" s="332">
        <f t="shared" si="1"/>
        <v>1</v>
      </c>
      <c r="K39" s="332">
        <f t="shared" si="2"/>
        <v>1</v>
      </c>
      <c r="L39" s="209">
        <v>0</v>
      </c>
      <c r="M39" s="209">
        <v>1</v>
      </c>
      <c r="N39" s="209">
        <v>1</v>
      </c>
      <c r="O39" s="209">
        <v>0</v>
      </c>
      <c r="P39" s="209">
        <v>0</v>
      </c>
      <c r="Q39" s="209">
        <v>1</v>
      </c>
      <c r="R39" s="209">
        <v>0</v>
      </c>
      <c r="S39" s="468">
        <f t="shared" si="3"/>
        <v>0</v>
      </c>
      <c r="T39" s="210">
        <v>1</v>
      </c>
      <c r="U39" s="209">
        <v>0</v>
      </c>
      <c r="V39" s="331">
        <f t="shared" si="4"/>
        <v>1</v>
      </c>
      <c r="W39" s="209">
        <v>0</v>
      </c>
      <c r="X39" s="209">
        <v>0</v>
      </c>
      <c r="Y39" s="209">
        <v>0</v>
      </c>
      <c r="Z39" s="209">
        <v>0</v>
      </c>
      <c r="AA39" s="209">
        <v>0</v>
      </c>
      <c r="AB39" s="209">
        <v>1</v>
      </c>
      <c r="AC39" s="209">
        <v>0</v>
      </c>
      <c r="AD39" s="214">
        <v>1</v>
      </c>
    </row>
    <row r="40" spans="1:30" ht="13.5" customHeight="1" x14ac:dyDescent="0.2">
      <c r="A40" s="336" t="s">
        <v>251</v>
      </c>
      <c r="B40" s="492" t="s">
        <v>252</v>
      </c>
      <c r="C40" s="210">
        <v>0</v>
      </c>
      <c r="D40" s="209">
        <v>18</v>
      </c>
      <c r="E40" s="209">
        <v>0</v>
      </c>
      <c r="F40" s="209">
        <v>18</v>
      </c>
      <c r="G40" s="209">
        <v>0</v>
      </c>
      <c r="H40" s="209">
        <v>0</v>
      </c>
      <c r="I40" s="331">
        <f t="shared" si="0"/>
        <v>18</v>
      </c>
      <c r="J40" s="332">
        <f t="shared" si="1"/>
        <v>18</v>
      </c>
      <c r="K40" s="332">
        <f t="shared" si="2"/>
        <v>17</v>
      </c>
      <c r="L40" s="209">
        <v>0</v>
      </c>
      <c r="M40" s="209">
        <v>17</v>
      </c>
      <c r="N40" s="209">
        <v>17</v>
      </c>
      <c r="O40" s="209">
        <v>0</v>
      </c>
      <c r="P40" s="209">
        <v>0</v>
      </c>
      <c r="Q40" s="209">
        <v>17</v>
      </c>
      <c r="R40" s="209">
        <v>0</v>
      </c>
      <c r="S40" s="468">
        <f t="shared" si="3"/>
        <v>1</v>
      </c>
      <c r="T40" s="210">
        <v>17</v>
      </c>
      <c r="U40" s="209">
        <v>0</v>
      </c>
      <c r="V40" s="331">
        <f t="shared" si="4"/>
        <v>17</v>
      </c>
      <c r="W40" s="209">
        <v>0</v>
      </c>
      <c r="X40" s="209">
        <v>6</v>
      </c>
      <c r="Y40" s="209">
        <v>3</v>
      </c>
      <c r="Z40" s="209">
        <v>0</v>
      </c>
      <c r="AA40" s="209">
        <v>0</v>
      </c>
      <c r="AB40" s="209">
        <v>11</v>
      </c>
      <c r="AC40" s="209">
        <v>0</v>
      </c>
      <c r="AD40" s="214">
        <v>17</v>
      </c>
    </row>
    <row r="41" spans="1:30" x14ac:dyDescent="0.2">
      <c r="A41" s="111" t="s">
        <v>253</v>
      </c>
      <c r="B41" s="112" t="s">
        <v>254</v>
      </c>
      <c r="C41" s="210">
        <v>0</v>
      </c>
      <c r="D41" s="209">
        <v>0</v>
      </c>
      <c r="E41" s="209">
        <v>0</v>
      </c>
      <c r="F41" s="209">
        <v>0</v>
      </c>
      <c r="G41" s="209">
        <v>0</v>
      </c>
      <c r="H41" s="209">
        <v>0</v>
      </c>
      <c r="I41" s="331">
        <f t="shared" si="0"/>
        <v>0</v>
      </c>
      <c r="J41" s="332">
        <f t="shared" si="1"/>
        <v>0</v>
      </c>
      <c r="K41" s="332">
        <f t="shared" si="2"/>
        <v>0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0</v>
      </c>
      <c r="S41" s="468">
        <f t="shared" si="3"/>
        <v>0</v>
      </c>
      <c r="T41" s="210">
        <v>0</v>
      </c>
      <c r="U41" s="209">
        <v>0</v>
      </c>
      <c r="V41" s="331">
        <f t="shared" si="4"/>
        <v>0</v>
      </c>
      <c r="W41" s="209">
        <v>0</v>
      </c>
      <c r="X41" s="209">
        <v>0</v>
      </c>
      <c r="Y41" s="209">
        <v>0</v>
      </c>
      <c r="Z41" s="209">
        <v>0</v>
      </c>
      <c r="AA41" s="209">
        <v>0</v>
      </c>
      <c r="AB41" s="209">
        <v>0</v>
      </c>
      <c r="AC41" s="209">
        <v>0</v>
      </c>
      <c r="AD41" s="214">
        <v>0</v>
      </c>
    </row>
    <row r="42" spans="1:30" x14ac:dyDescent="0.2">
      <c r="A42" s="111" t="s">
        <v>255</v>
      </c>
      <c r="B42" s="112" t="s">
        <v>256</v>
      </c>
      <c r="C42" s="210">
        <v>0</v>
      </c>
      <c r="D42" s="209">
        <v>0</v>
      </c>
      <c r="E42" s="209">
        <v>0</v>
      </c>
      <c r="F42" s="209">
        <v>0</v>
      </c>
      <c r="G42" s="209">
        <v>0</v>
      </c>
      <c r="H42" s="209">
        <v>0</v>
      </c>
      <c r="I42" s="331">
        <f t="shared" si="0"/>
        <v>0</v>
      </c>
      <c r="J42" s="332">
        <f t="shared" si="1"/>
        <v>0</v>
      </c>
      <c r="K42" s="332">
        <f t="shared" si="2"/>
        <v>0</v>
      </c>
      <c r="L42" s="209"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v>0</v>
      </c>
      <c r="R42" s="209">
        <v>0</v>
      </c>
      <c r="S42" s="468">
        <f t="shared" si="3"/>
        <v>0</v>
      </c>
      <c r="T42" s="210">
        <v>0</v>
      </c>
      <c r="U42" s="209">
        <v>0</v>
      </c>
      <c r="V42" s="331">
        <f t="shared" si="4"/>
        <v>0</v>
      </c>
      <c r="W42" s="209">
        <v>0</v>
      </c>
      <c r="X42" s="209">
        <v>0</v>
      </c>
      <c r="Y42" s="209">
        <v>0</v>
      </c>
      <c r="Z42" s="209">
        <v>0</v>
      </c>
      <c r="AA42" s="209">
        <v>0</v>
      </c>
      <c r="AB42" s="209">
        <v>0</v>
      </c>
      <c r="AC42" s="209">
        <v>0</v>
      </c>
      <c r="AD42" s="214">
        <v>0</v>
      </c>
    </row>
    <row r="43" spans="1:30" ht="25.5" x14ac:dyDescent="0.2">
      <c r="A43" s="113" t="s">
        <v>257</v>
      </c>
      <c r="B43" s="112" t="s">
        <v>258</v>
      </c>
      <c r="C43" s="210">
        <v>0</v>
      </c>
      <c r="D43" s="209">
        <v>0</v>
      </c>
      <c r="E43" s="209">
        <v>0</v>
      </c>
      <c r="F43" s="209">
        <v>0</v>
      </c>
      <c r="G43" s="209">
        <v>0</v>
      </c>
      <c r="H43" s="209">
        <v>0</v>
      </c>
      <c r="I43" s="331">
        <f t="shared" si="0"/>
        <v>0</v>
      </c>
      <c r="J43" s="332">
        <f t="shared" si="1"/>
        <v>0</v>
      </c>
      <c r="K43" s="332">
        <f t="shared" si="2"/>
        <v>0</v>
      </c>
      <c r="L43" s="209">
        <v>0</v>
      </c>
      <c r="M43" s="209">
        <v>0</v>
      </c>
      <c r="N43" s="209">
        <v>0</v>
      </c>
      <c r="O43" s="209">
        <v>0</v>
      </c>
      <c r="P43" s="209">
        <v>0</v>
      </c>
      <c r="Q43" s="209">
        <v>0</v>
      </c>
      <c r="R43" s="209">
        <v>0</v>
      </c>
      <c r="S43" s="468">
        <f t="shared" si="3"/>
        <v>0</v>
      </c>
      <c r="T43" s="210">
        <v>0</v>
      </c>
      <c r="U43" s="209">
        <v>0</v>
      </c>
      <c r="V43" s="331">
        <f t="shared" si="4"/>
        <v>0</v>
      </c>
      <c r="W43" s="209">
        <v>0</v>
      </c>
      <c r="X43" s="209">
        <v>0</v>
      </c>
      <c r="Y43" s="209">
        <v>0</v>
      </c>
      <c r="Z43" s="209">
        <v>0</v>
      </c>
      <c r="AA43" s="209">
        <v>0</v>
      </c>
      <c r="AB43" s="209">
        <v>0</v>
      </c>
      <c r="AC43" s="209">
        <v>0</v>
      </c>
      <c r="AD43" s="214">
        <v>0</v>
      </c>
    </row>
    <row r="44" spans="1:30" ht="13.5" customHeight="1" x14ac:dyDescent="0.2">
      <c r="A44" s="334" t="s">
        <v>259</v>
      </c>
      <c r="B44" s="492" t="s">
        <v>260</v>
      </c>
      <c r="C44" s="210">
        <v>0</v>
      </c>
      <c r="D44" s="209">
        <v>0</v>
      </c>
      <c r="E44" s="209">
        <v>0</v>
      </c>
      <c r="F44" s="209">
        <v>0</v>
      </c>
      <c r="G44" s="209">
        <v>0</v>
      </c>
      <c r="H44" s="209">
        <v>0</v>
      </c>
      <c r="I44" s="331">
        <f t="shared" si="0"/>
        <v>0</v>
      </c>
      <c r="J44" s="332">
        <f t="shared" si="1"/>
        <v>0</v>
      </c>
      <c r="K44" s="332">
        <f t="shared" si="2"/>
        <v>0</v>
      </c>
      <c r="L44" s="209">
        <v>0</v>
      </c>
      <c r="M44" s="209">
        <v>0</v>
      </c>
      <c r="N44" s="209">
        <v>0</v>
      </c>
      <c r="O44" s="209">
        <v>0</v>
      </c>
      <c r="P44" s="209">
        <v>0</v>
      </c>
      <c r="Q44" s="209">
        <v>0</v>
      </c>
      <c r="R44" s="209">
        <v>0</v>
      </c>
      <c r="S44" s="468">
        <f t="shared" si="3"/>
        <v>0</v>
      </c>
      <c r="T44" s="210">
        <v>0</v>
      </c>
      <c r="U44" s="209">
        <v>0</v>
      </c>
      <c r="V44" s="331">
        <f t="shared" si="4"/>
        <v>0</v>
      </c>
      <c r="W44" s="209">
        <v>0</v>
      </c>
      <c r="X44" s="209">
        <v>0</v>
      </c>
      <c r="Y44" s="209">
        <v>0</v>
      </c>
      <c r="Z44" s="209">
        <v>0</v>
      </c>
      <c r="AA44" s="209">
        <v>0</v>
      </c>
      <c r="AB44" s="209">
        <v>0</v>
      </c>
      <c r="AC44" s="209">
        <v>0</v>
      </c>
      <c r="AD44" s="214">
        <v>0</v>
      </c>
    </row>
    <row r="45" spans="1:30" ht="13.5" customHeight="1" x14ac:dyDescent="0.2">
      <c r="A45" s="337" t="s">
        <v>261</v>
      </c>
      <c r="B45" s="493" t="s">
        <v>262</v>
      </c>
      <c r="C45" s="211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I45" s="469">
        <f t="shared" si="0"/>
        <v>0</v>
      </c>
      <c r="J45" s="332">
        <f t="shared" si="1"/>
        <v>0</v>
      </c>
      <c r="K45" s="332">
        <f t="shared" si="2"/>
        <v>0</v>
      </c>
      <c r="L45" s="212">
        <v>0</v>
      </c>
      <c r="M45" s="212">
        <v>0</v>
      </c>
      <c r="N45" s="212">
        <v>0</v>
      </c>
      <c r="O45" s="212">
        <v>0</v>
      </c>
      <c r="P45" s="212">
        <v>0</v>
      </c>
      <c r="Q45" s="212">
        <v>0</v>
      </c>
      <c r="R45" s="212">
        <v>0</v>
      </c>
      <c r="S45" s="468">
        <f t="shared" si="3"/>
        <v>0</v>
      </c>
      <c r="T45" s="211">
        <v>0</v>
      </c>
      <c r="U45" s="212">
        <v>0</v>
      </c>
      <c r="V45" s="331">
        <f>X45+AA45+Z45+AB45+AC45</f>
        <v>0</v>
      </c>
      <c r="W45" s="212">
        <v>0</v>
      </c>
      <c r="X45" s="212">
        <v>0</v>
      </c>
      <c r="Y45" s="212">
        <v>0</v>
      </c>
      <c r="Z45" s="212">
        <v>0</v>
      </c>
      <c r="AA45" s="212">
        <v>0</v>
      </c>
      <c r="AB45" s="212">
        <v>0</v>
      </c>
      <c r="AC45" s="212">
        <v>0</v>
      </c>
      <c r="AD45" s="216">
        <v>0</v>
      </c>
    </row>
    <row r="46" spans="1:30" ht="13.5" thickBot="1" x14ac:dyDescent="0.25">
      <c r="A46" s="338" t="s">
        <v>263</v>
      </c>
      <c r="B46" s="493" t="s">
        <v>264</v>
      </c>
      <c r="C46" s="211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  <c r="I46" s="469">
        <f t="shared" si="0"/>
        <v>0</v>
      </c>
      <c r="J46" s="332">
        <f t="shared" si="1"/>
        <v>0</v>
      </c>
      <c r="K46" s="332">
        <f t="shared" si="2"/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/>
      <c r="R46" s="212">
        <v>0</v>
      </c>
      <c r="S46" s="468">
        <f t="shared" si="3"/>
        <v>0</v>
      </c>
      <c r="T46" s="211">
        <v>0</v>
      </c>
      <c r="U46" s="212">
        <v>0</v>
      </c>
      <c r="V46" s="331">
        <f t="shared" si="4"/>
        <v>0</v>
      </c>
      <c r="W46" s="212">
        <v>0</v>
      </c>
      <c r="X46" s="212">
        <v>0</v>
      </c>
      <c r="Y46" s="212">
        <v>0</v>
      </c>
      <c r="Z46" s="212">
        <v>0</v>
      </c>
      <c r="AA46" s="212">
        <v>0</v>
      </c>
      <c r="AB46" s="212">
        <v>0</v>
      </c>
      <c r="AC46" s="212">
        <v>0</v>
      </c>
      <c r="AD46" s="216">
        <v>0</v>
      </c>
    </row>
    <row r="47" spans="1:30" ht="13.5" thickBot="1" x14ac:dyDescent="0.25">
      <c r="A47" s="115" t="s">
        <v>265</v>
      </c>
      <c r="B47" s="494" t="s">
        <v>266</v>
      </c>
      <c r="C47" s="330">
        <f>C10+C19+C21+C22+C30+C33+C34+C37+C38+C40+C44+C45+C46</f>
        <v>9</v>
      </c>
      <c r="D47" s="330">
        <f t="shared" ref="D47:AD47" si="5">D10+D19+D21+D22+D30+D33+D34+D37+D38+D40+D44+D45+D46</f>
        <v>49</v>
      </c>
      <c r="E47" s="330">
        <f t="shared" si="5"/>
        <v>1</v>
      </c>
      <c r="F47" s="330">
        <f t="shared" si="5"/>
        <v>48</v>
      </c>
      <c r="G47" s="330">
        <f>G10+G19+G21+G22+G30+G33+G34+G37+G38+G40+G44+G45+G46</f>
        <v>1</v>
      </c>
      <c r="H47" s="330">
        <f>H10+H19+H21+H22+H30+H33+H34+H37+H38+H40+H44+H45+H46</f>
        <v>1</v>
      </c>
      <c r="I47" s="330">
        <f>I10+I19+I21+I22+I30+I33+I34+I37+I38+I40+I44+I45+I46</f>
        <v>50</v>
      </c>
      <c r="J47" s="330">
        <f>J10+J19+J21+J22+J30+J33+J34+J37+J38+J40+J44+J45+J46</f>
        <v>59</v>
      </c>
      <c r="K47" s="330">
        <f>K10+K19+K21+K22+K30+K33+K34+K37+K38+K40+K44+K45+K46</f>
        <v>53</v>
      </c>
      <c r="L47" s="330">
        <f t="shared" si="5"/>
        <v>11</v>
      </c>
      <c r="M47" s="330">
        <f t="shared" si="5"/>
        <v>42</v>
      </c>
      <c r="N47" s="330">
        <f t="shared" si="5"/>
        <v>39</v>
      </c>
      <c r="O47" s="330">
        <f t="shared" si="5"/>
        <v>1</v>
      </c>
      <c r="P47" s="330">
        <f t="shared" si="5"/>
        <v>0</v>
      </c>
      <c r="Q47" s="330">
        <f t="shared" si="5"/>
        <v>46</v>
      </c>
      <c r="R47" s="330">
        <f t="shared" si="5"/>
        <v>11</v>
      </c>
      <c r="S47" s="330">
        <f t="shared" si="5"/>
        <v>6</v>
      </c>
      <c r="T47" s="330">
        <f t="shared" si="5"/>
        <v>73</v>
      </c>
      <c r="U47" s="330">
        <f t="shared" si="5"/>
        <v>1</v>
      </c>
      <c r="V47" s="330">
        <f t="shared" si="5"/>
        <v>70</v>
      </c>
      <c r="W47" s="330">
        <f t="shared" si="5"/>
        <v>0</v>
      </c>
      <c r="X47" s="330">
        <f t="shared" si="5"/>
        <v>46</v>
      </c>
      <c r="Y47" s="330">
        <f t="shared" si="5"/>
        <v>28</v>
      </c>
      <c r="Z47" s="330">
        <f t="shared" si="5"/>
        <v>2</v>
      </c>
      <c r="AA47" s="330">
        <f t="shared" si="5"/>
        <v>3</v>
      </c>
      <c r="AB47" s="330">
        <f t="shared" si="5"/>
        <v>19</v>
      </c>
      <c r="AC47" s="330">
        <f t="shared" si="5"/>
        <v>0</v>
      </c>
      <c r="AD47" s="330">
        <f t="shared" si="5"/>
        <v>48</v>
      </c>
    </row>
    <row r="48" spans="1:30" x14ac:dyDescent="0.2">
      <c r="A48" s="116" t="s">
        <v>267</v>
      </c>
      <c r="B48" s="117" t="s">
        <v>268</v>
      </c>
      <c r="C48" s="217">
        <v>1</v>
      </c>
      <c r="D48" s="218">
        <v>6</v>
      </c>
      <c r="E48" s="218">
        <v>0</v>
      </c>
      <c r="F48" s="218">
        <v>6</v>
      </c>
      <c r="G48" s="218">
        <v>0</v>
      </c>
      <c r="H48" s="218">
        <v>0</v>
      </c>
      <c r="I48" s="470">
        <f t="shared" ref="I48:I56" si="6">D48+H48</f>
        <v>6</v>
      </c>
      <c r="J48" s="332">
        <f>I48+C48</f>
        <v>7</v>
      </c>
      <c r="K48" s="332">
        <f>L48+M48</f>
        <v>5</v>
      </c>
      <c r="L48" s="218">
        <v>0</v>
      </c>
      <c r="M48" s="218">
        <v>5</v>
      </c>
      <c r="N48" s="218">
        <v>0</v>
      </c>
      <c r="O48" s="218">
        <v>0</v>
      </c>
      <c r="P48" s="218">
        <v>0</v>
      </c>
      <c r="Q48" s="218">
        <v>4</v>
      </c>
      <c r="R48" s="218">
        <v>2</v>
      </c>
      <c r="S48" s="468">
        <f t="shared" si="3"/>
        <v>2</v>
      </c>
      <c r="T48" s="217">
        <v>5</v>
      </c>
      <c r="U48" s="218">
        <v>0</v>
      </c>
      <c r="V48" s="218">
        <v>0</v>
      </c>
      <c r="W48" s="218">
        <v>0</v>
      </c>
      <c r="X48" s="218">
        <v>0</v>
      </c>
      <c r="Y48" s="218">
        <v>0</v>
      </c>
      <c r="Z48" s="218">
        <v>0</v>
      </c>
      <c r="AA48" s="218">
        <v>0</v>
      </c>
      <c r="AB48" s="218">
        <v>0</v>
      </c>
      <c r="AC48" s="218">
        <v>0</v>
      </c>
      <c r="AD48" s="219">
        <v>0</v>
      </c>
    </row>
    <row r="49" spans="1:30" x14ac:dyDescent="0.2">
      <c r="A49" s="111" t="s">
        <v>269</v>
      </c>
      <c r="B49" s="112" t="s">
        <v>270</v>
      </c>
      <c r="C49" s="210">
        <v>5</v>
      </c>
      <c r="D49" s="209">
        <v>15</v>
      </c>
      <c r="E49" s="209">
        <v>0</v>
      </c>
      <c r="F49" s="209">
        <v>15</v>
      </c>
      <c r="G49" s="209">
        <v>0</v>
      </c>
      <c r="H49" s="209">
        <v>0</v>
      </c>
      <c r="I49" s="331">
        <f t="shared" si="6"/>
        <v>15</v>
      </c>
      <c r="J49" s="332">
        <f t="shared" ref="J49:J56" si="7">I49+C49</f>
        <v>20</v>
      </c>
      <c r="K49" s="332">
        <f t="shared" si="2"/>
        <v>17</v>
      </c>
      <c r="L49" s="209">
        <v>15</v>
      </c>
      <c r="M49" s="209">
        <v>2</v>
      </c>
      <c r="N49" s="209">
        <v>0</v>
      </c>
      <c r="O49" s="209">
        <v>0</v>
      </c>
      <c r="P49" s="209">
        <v>0</v>
      </c>
      <c r="Q49" s="209">
        <v>16</v>
      </c>
      <c r="R49" s="209">
        <v>1</v>
      </c>
      <c r="S49" s="332">
        <f t="shared" si="3"/>
        <v>3</v>
      </c>
      <c r="T49" s="220">
        <v>17</v>
      </c>
      <c r="U49" s="221">
        <v>1</v>
      </c>
      <c r="V49" s="209">
        <v>14</v>
      </c>
      <c r="W49" s="221">
        <v>0</v>
      </c>
      <c r="X49" s="226" t="s">
        <v>22</v>
      </c>
      <c r="Y49" s="226" t="s">
        <v>22</v>
      </c>
      <c r="Z49" s="226" t="s">
        <v>22</v>
      </c>
      <c r="AA49" s="209">
        <v>13</v>
      </c>
      <c r="AB49" s="226" t="s">
        <v>22</v>
      </c>
      <c r="AC49" s="209">
        <v>1</v>
      </c>
      <c r="AD49" s="214">
        <v>0</v>
      </c>
    </row>
    <row r="50" spans="1:30" x14ac:dyDescent="0.2">
      <c r="A50" s="111" t="s">
        <v>271</v>
      </c>
      <c r="B50" s="112" t="s">
        <v>272</v>
      </c>
      <c r="C50" s="210">
        <v>1</v>
      </c>
      <c r="D50" s="209">
        <v>0</v>
      </c>
      <c r="E50" s="209">
        <v>0</v>
      </c>
      <c r="F50" s="209">
        <v>0</v>
      </c>
      <c r="G50" s="209">
        <v>0</v>
      </c>
      <c r="H50" s="209">
        <v>0</v>
      </c>
      <c r="I50" s="331">
        <f t="shared" si="6"/>
        <v>0</v>
      </c>
      <c r="J50" s="332">
        <f t="shared" si="7"/>
        <v>1</v>
      </c>
      <c r="K50" s="332">
        <f t="shared" si="2"/>
        <v>1</v>
      </c>
      <c r="L50" s="209">
        <v>1</v>
      </c>
      <c r="M50" s="209">
        <v>0</v>
      </c>
      <c r="N50" s="209">
        <v>0</v>
      </c>
      <c r="O50" s="209">
        <v>0</v>
      </c>
      <c r="P50" s="209">
        <v>0</v>
      </c>
      <c r="Q50" s="209">
        <v>1</v>
      </c>
      <c r="R50" s="209">
        <v>0</v>
      </c>
      <c r="S50" s="468">
        <f t="shared" si="3"/>
        <v>0</v>
      </c>
      <c r="T50" s="118">
        <v>1</v>
      </c>
      <c r="U50" s="119">
        <v>0</v>
      </c>
      <c r="V50" s="109">
        <v>1</v>
      </c>
      <c r="W50" s="119">
        <v>1</v>
      </c>
      <c r="X50" s="120" t="s">
        <v>22</v>
      </c>
      <c r="Y50" s="120" t="s">
        <v>22</v>
      </c>
      <c r="Z50" s="120" t="s">
        <v>22</v>
      </c>
      <c r="AA50" s="109">
        <v>0</v>
      </c>
      <c r="AB50" s="120" t="s">
        <v>22</v>
      </c>
      <c r="AC50" s="109">
        <v>1</v>
      </c>
      <c r="AD50" s="110">
        <v>0</v>
      </c>
    </row>
    <row r="51" spans="1:30" x14ac:dyDescent="0.2">
      <c r="A51" s="111" t="s">
        <v>273</v>
      </c>
      <c r="B51" s="112" t="s">
        <v>274</v>
      </c>
      <c r="C51" s="210">
        <v>0</v>
      </c>
      <c r="D51" s="209">
        <v>0</v>
      </c>
      <c r="E51" s="209">
        <v>0</v>
      </c>
      <c r="F51" s="209">
        <v>0</v>
      </c>
      <c r="G51" s="209">
        <v>0</v>
      </c>
      <c r="H51" s="209">
        <v>0</v>
      </c>
      <c r="I51" s="331">
        <f t="shared" si="6"/>
        <v>0</v>
      </c>
      <c r="J51" s="332">
        <f t="shared" si="7"/>
        <v>0</v>
      </c>
      <c r="K51" s="332">
        <f t="shared" si="2"/>
        <v>0</v>
      </c>
      <c r="L51" s="209">
        <v>0</v>
      </c>
      <c r="M51" s="209">
        <v>0</v>
      </c>
      <c r="N51" s="209">
        <v>0</v>
      </c>
      <c r="O51" s="209">
        <v>0</v>
      </c>
      <c r="P51" s="209">
        <v>0</v>
      </c>
      <c r="Q51" s="209">
        <v>0</v>
      </c>
      <c r="R51" s="209">
        <v>0</v>
      </c>
      <c r="S51" s="468">
        <f t="shared" si="3"/>
        <v>0</v>
      </c>
      <c r="T51" s="121" t="s">
        <v>22</v>
      </c>
      <c r="U51" s="120" t="s">
        <v>22</v>
      </c>
      <c r="V51" s="120" t="s">
        <v>22</v>
      </c>
      <c r="W51" s="120" t="s">
        <v>22</v>
      </c>
      <c r="X51" s="120" t="s">
        <v>22</v>
      </c>
      <c r="Y51" s="120" t="s">
        <v>22</v>
      </c>
      <c r="Z51" s="120" t="s">
        <v>22</v>
      </c>
      <c r="AA51" s="120" t="s">
        <v>22</v>
      </c>
      <c r="AB51" s="120" t="s">
        <v>22</v>
      </c>
      <c r="AC51" s="120" t="s">
        <v>22</v>
      </c>
      <c r="AD51" s="110">
        <v>0</v>
      </c>
    </row>
    <row r="52" spans="1:30" x14ac:dyDescent="0.2">
      <c r="A52" s="111" t="s">
        <v>275</v>
      </c>
      <c r="B52" s="112" t="s">
        <v>276</v>
      </c>
      <c r="C52" s="210">
        <v>0</v>
      </c>
      <c r="D52" s="209">
        <v>0</v>
      </c>
      <c r="E52" s="209">
        <v>0</v>
      </c>
      <c r="F52" s="209">
        <v>0</v>
      </c>
      <c r="G52" s="209">
        <v>0</v>
      </c>
      <c r="H52" s="209">
        <v>0</v>
      </c>
      <c r="I52" s="331">
        <f t="shared" si="6"/>
        <v>0</v>
      </c>
      <c r="J52" s="332">
        <f t="shared" si="7"/>
        <v>0</v>
      </c>
      <c r="K52" s="332">
        <f t="shared" si="2"/>
        <v>0</v>
      </c>
      <c r="L52" s="209">
        <v>0</v>
      </c>
      <c r="M52" s="209">
        <v>0</v>
      </c>
      <c r="N52" s="209">
        <v>0</v>
      </c>
      <c r="O52" s="209">
        <v>0</v>
      </c>
      <c r="P52" s="209">
        <v>0</v>
      </c>
      <c r="Q52" s="209">
        <v>0</v>
      </c>
      <c r="R52" s="209">
        <v>0</v>
      </c>
      <c r="S52" s="468">
        <f t="shared" si="3"/>
        <v>0</v>
      </c>
      <c r="T52" s="121" t="s">
        <v>22</v>
      </c>
      <c r="U52" s="120" t="s">
        <v>22</v>
      </c>
      <c r="V52" s="120" t="s">
        <v>22</v>
      </c>
      <c r="W52" s="120" t="s">
        <v>22</v>
      </c>
      <c r="X52" s="120" t="s">
        <v>22</v>
      </c>
      <c r="Y52" s="120" t="s">
        <v>22</v>
      </c>
      <c r="Z52" s="120" t="s">
        <v>22</v>
      </c>
      <c r="AA52" s="120" t="s">
        <v>22</v>
      </c>
      <c r="AB52" s="120" t="s">
        <v>22</v>
      </c>
      <c r="AC52" s="120" t="s">
        <v>22</v>
      </c>
      <c r="AD52" s="110">
        <v>0</v>
      </c>
    </row>
    <row r="53" spans="1:30" x14ac:dyDescent="0.2">
      <c r="A53" s="111" t="s">
        <v>277</v>
      </c>
      <c r="B53" s="112" t="s">
        <v>278</v>
      </c>
      <c r="C53" s="210">
        <v>0</v>
      </c>
      <c r="D53" s="209">
        <v>6</v>
      </c>
      <c r="E53" s="209">
        <v>0</v>
      </c>
      <c r="F53" s="209">
        <v>6</v>
      </c>
      <c r="G53" s="209">
        <v>0</v>
      </c>
      <c r="H53" s="209">
        <v>0</v>
      </c>
      <c r="I53" s="331">
        <f t="shared" si="6"/>
        <v>6</v>
      </c>
      <c r="J53" s="332">
        <f t="shared" si="7"/>
        <v>6</v>
      </c>
      <c r="K53" s="332">
        <f t="shared" si="2"/>
        <v>6</v>
      </c>
      <c r="L53" s="209">
        <v>5</v>
      </c>
      <c r="M53" s="209">
        <v>1</v>
      </c>
      <c r="N53" s="209">
        <v>0</v>
      </c>
      <c r="O53" s="209">
        <v>0</v>
      </c>
      <c r="P53" s="209">
        <v>0</v>
      </c>
      <c r="Q53" s="209">
        <v>6</v>
      </c>
      <c r="R53" s="209">
        <v>0</v>
      </c>
      <c r="S53" s="468">
        <f t="shared" si="3"/>
        <v>0</v>
      </c>
      <c r="T53" s="121" t="s">
        <v>22</v>
      </c>
      <c r="U53" s="120" t="s">
        <v>22</v>
      </c>
      <c r="V53" s="120" t="s">
        <v>22</v>
      </c>
      <c r="W53" s="120" t="s">
        <v>22</v>
      </c>
      <c r="X53" s="120" t="s">
        <v>22</v>
      </c>
      <c r="Y53" s="120" t="s">
        <v>22</v>
      </c>
      <c r="Z53" s="120" t="s">
        <v>22</v>
      </c>
      <c r="AA53" s="120" t="s">
        <v>22</v>
      </c>
      <c r="AB53" s="120" t="s">
        <v>22</v>
      </c>
      <c r="AC53" s="120" t="s">
        <v>22</v>
      </c>
      <c r="AD53" s="110">
        <v>0</v>
      </c>
    </row>
    <row r="54" spans="1:30" x14ac:dyDescent="0.2">
      <c r="A54" s="111" t="s">
        <v>510</v>
      </c>
      <c r="B54" s="112" t="s">
        <v>279</v>
      </c>
      <c r="C54" s="210">
        <v>0</v>
      </c>
      <c r="D54" s="209">
        <v>17</v>
      </c>
      <c r="E54" s="209">
        <v>0</v>
      </c>
      <c r="F54" s="209">
        <v>17</v>
      </c>
      <c r="G54" s="209">
        <v>0</v>
      </c>
      <c r="H54" s="209">
        <v>0</v>
      </c>
      <c r="I54" s="331">
        <f t="shared" si="6"/>
        <v>17</v>
      </c>
      <c r="J54" s="332">
        <f t="shared" si="7"/>
        <v>17</v>
      </c>
      <c r="K54" s="332">
        <f>L54+M54</f>
        <v>16</v>
      </c>
      <c r="L54" s="209">
        <v>15</v>
      </c>
      <c r="M54" s="209">
        <v>1</v>
      </c>
      <c r="N54" s="209">
        <v>0</v>
      </c>
      <c r="O54" s="209">
        <v>0</v>
      </c>
      <c r="P54" s="209">
        <v>0</v>
      </c>
      <c r="Q54" s="209">
        <v>16</v>
      </c>
      <c r="R54" s="209">
        <v>1</v>
      </c>
      <c r="S54" s="468">
        <f t="shared" si="3"/>
        <v>1</v>
      </c>
      <c r="T54" s="121" t="s">
        <v>22</v>
      </c>
      <c r="U54" s="120" t="s">
        <v>22</v>
      </c>
      <c r="V54" s="120" t="s">
        <v>22</v>
      </c>
      <c r="W54" s="120" t="s">
        <v>22</v>
      </c>
      <c r="X54" s="120" t="s">
        <v>22</v>
      </c>
      <c r="Y54" s="120" t="s">
        <v>22</v>
      </c>
      <c r="Z54" s="120" t="s">
        <v>22</v>
      </c>
      <c r="AA54" s="120" t="s">
        <v>22</v>
      </c>
      <c r="AB54" s="120" t="s">
        <v>22</v>
      </c>
      <c r="AC54" s="120" t="s">
        <v>22</v>
      </c>
      <c r="AD54" s="110">
        <v>0</v>
      </c>
    </row>
    <row r="55" spans="1:30" x14ac:dyDescent="0.2">
      <c r="A55" s="111" t="s">
        <v>280</v>
      </c>
      <c r="B55" s="112" t="s">
        <v>281</v>
      </c>
      <c r="C55" s="210">
        <v>0</v>
      </c>
      <c r="D55" s="209">
        <v>132</v>
      </c>
      <c r="E55" s="209">
        <v>0</v>
      </c>
      <c r="F55" s="209">
        <v>132</v>
      </c>
      <c r="G55" s="209">
        <v>0</v>
      </c>
      <c r="H55" s="209">
        <v>0</v>
      </c>
      <c r="I55" s="331">
        <f t="shared" si="6"/>
        <v>132</v>
      </c>
      <c r="J55" s="332">
        <f t="shared" si="7"/>
        <v>132</v>
      </c>
      <c r="K55" s="332">
        <f t="shared" si="2"/>
        <v>132</v>
      </c>
      <c r="L55" s="209">
        <v>70</v>
      </c>
      <c r="M55" s="209">
        <v>62</v>
      </c>
      <c r="N55" s="209">
        <v>0</v>
      </c>
      <c r="O55" s="209">
        <v>0</v>
      </c>
      <c r="P55" s="209">
        <v>0</v>
      </c>
      <c r="Q55" s="209">
        <v>132</v>
      </c>
      <c r="R55" s="209">
        <v>0</v>
      </c>
      <c r="S55" s="468">
        <f t="shared" si="3"/>
        <v>0</v>
      </c>
      <c r="T55" s="121" t="s">
        <v>22</v>
      </c>
      <c r="U55" s="120" t="s">
        <v>22</v>
      </c>
      <c r="V55" s="120" t="s">
        <v>22</v>
      </c>
      <c r="W55" s="120" t="s">
        <v>22</v>
      </c>
      <c r="X55" s="120" t="s">
        <v>22</v>
      </c>
      <c r="Y55" s="120" t="s">
        <v>22</v>
      </c>
      <c r="Z55" s="120" t="s">
        <v>22</v>
      </c>
      <c r="AA55" s="120" t="s">
        <v>22</v>
      </c>
      <c r="AB55" s="120" t="s">
        <v>22</v>
      </c>
      <c r="AC55" s="120" t="s">
        <v>22</v>
      </c>
      <c r="AD55" s="110"/>
    </row>
    <row r="56" spans="1:30" ht="13.5" thickBot="1" x14ac:dyDescent="0.25">
      <c r="A56" s="122" t="s">
        <v>528</v>
      </c>
      <c r="B56" s="123" t="s">
        <v>282</v>
      </c>
      <c r="C56" s="211">
        <v>0</v>
      </c>
      <c r="D56" s="212">
        <v>4</v>
      </c>
      <c r="E56" s="212">
        <v>0</v>
      </c>
      <c r="F56" s="212">
        <v>4</v>
      </c>
      <c r="G56" s="212">
        <v>0</v>
      </c>
      <c r="H56" s="212">
        <v>0</v>
      </c>
      <c r="I56" s="469">
        <f t="shared" si="6"/>
        <v>4</v>
      </c>
      <c r="J56" s="339">
        <f t="shared" si="7"/>
        <v>4</v>
      </c>
      <c r="K56" s="339">
        <f t="shared" si="2"/>
        <v>4</v>
      </c>
      <c r="L56" s="212">
        <v>3</v>
      </c>
      <c r="M56" s="212">
        <v>1</v>
      </c>
      <c r="N56" s="212">
        <v>0</v>
      </c>
      <c r="O56" s="212">
        <v>0</v>
      </c>
      <c r="P56" s="212">
        <v>0</v>
      </c>
      <c r="Q56" s="212">
        <v>4</v>
      </c>
      <c r="R56" s="212">
        <v>0</v>
      </c>
      <c r="S56" s="468">
        <f t="shared" si="3"/>
        <v>0</v>
      </c>
      <c r="T56" s="277">
        <v>0</v>
      </c>
      <c r="U56" s="278">
        <v>0</v>
      </c>
      <c r="V56" s="278"/>
      <c r="W56" s="278">
        <v>0</v>
      </c>
      <c r="X56" s="278">
        <v>0</v>
      </c>
      <c r="Y56" s="278">
        <v>0</v>
      </c>
      <c r="Z56" s="278">
        <v>0</v>
      </c>
      <c r="AA56" s="278">
        <v>0</v>
      </c>
      <c r="AB56" s="278">
        <v>0</v>
      </c>
      <c r="AC56" s="278">
        <v>0</v>
      </c>
      <c r="AD56" s="276">
        <v>0</v>
      </c>
    </row>
    <row r="57" spans="1:30" ht="13.5" thickBot="1" x14ac:dyDescent="0.25">
      <c r="A57" s="657" t="s">
        <v>564</v>
      </c>
      <c r="B57" s="658"/>
      <c r="C57" s="330">
        <f>SUM(C50:C56)</f>
        <v>1</v>
      </c>
      <c r="D57" s="330">
        <f t="shared" ref="D57:AD57" si="8">SUM(D50:D56)</f>
        <v>159</v>
      </c>
      <c r="E57" s="471">
        <f t="shared" si="8"/>
        <v>0</v>
      </c>
      <c r="F57" s="471">
        <f t="shared" si="8"/>
        <v>159</v>
      </c>
      <c r="G57" s="471">
        <f t="shared" si="8"/>
        <v>0</v>
      </c>
      <c r="H57" s="471">
        <f t="shared" si="8"/>
        <v>0</v>
      </c>
      <c r="I57" s="330">
        <f>SUM(I50:I56)</f>
        <v>159</v>
      </c>
      <c r="J57" s="330">
        <f>SUM(J50:J56)</f>
        <v>160</v>
      </c>
      <c r="K57" s="330">
        <f t="shared" si="8"/>
        <v>159</v>
      </c>
      <c r="L57" s="471">
        <f t="shared" si="8"/>
        <v>94</v>
      </c>
      <c r="M57" s="471">
        <f t="shared" si="8"/>
        <v>65</v>
      </c>
      <c r="N57" s="471">
        <f t="shared" si="8"/>
        <v>0</v>
      </c>
      <c r="O57" s="471">
        <f t="shared" si="8"/>
        <v>0</v>
      </c>
      <c r="P57" s="471">
        <f t="shared" si="8"/>
        <v>0</v>
      </c>
      <c r="Q57" s="471">
        <f t="shared" si="8"/>
        <v>159</v>
      </c>
      <c r="R57" s="471">
        <f t="shared" si="8"/>
        <v>1</v>
      </c>
      <c r="S57" s="330">
        <f t="shared" si="8"/>
        <v>1</v>
      </c>
      <c r="T57" s="472">
        <f t="shared" si="8"/>
        <v>1</v>
      </c>
      <c r="U57" s="473">
        <f t="shared" si="8"/>
        <v>0</v>
      </c>
      <c r="V57" s="473">
        <f t="shared" si="8"/>
        <v>1</v>
      </c>
      <c r="W57" s="473">
        <f t="shared" si="8"/>
        <v>1</v>
      </c>
      <c r="X57" s="473">
        <f t="shared" si="8"/>
        <v>0</v>
      </c>
      <c r="Y57" s="473">
        <f t="shared" si="8"/>
        <v>0</v>
      </c>
      <c r="Z57" s="473">
        <f t="shared" si="8"/>
        <v>0</v>
      </c>
      <c r="AA57" s="473">
        <f t="shared" si="8"/>
        <v>0</v>
      </c>
      <c r="AB57" s="473">
        <f t="shared" si="8"/>
        <v>0</v>
      </c>
      <c r="AC57" s="473">
        <f t="shared" si="8"/>
        <v>1</v>
      </c>
      <c r="AD57" s="474">
        <f t="shared" si="8"/>
        <v>0</v>
      </c>
    </row>
    <row r="58" spans="1:30" x14ac:dyDescent="0.2">
      <c r="A58" s="124"/>
      <c r="B58" s="125"/>
      <c r="C58" s="475"/>
      <c r="D58" s="475"/>
      <c r="E58" s="475"/>
      <c r="F58" s="475"/>
      <c r="I58" s="476"/>
      <c r="J58" s="475"/>
      <c r="K58" s="475"/>
      <c r="L58" s="475"/>
      <c r="M58" s="475"/>
      <c r="N58" s="475"/>
      <c r="O58" s="475"/>
      <c r="P58" s="475"/>
      <c r="Q58" s="475"/>
      <c r="R58" s="477"/>
      <c r="S58" s="477"/>
      <c r="T58" s="477"/>
      <c r="U58" s="477"/>
      <c r="V58" s="477"/>
      <c r="W58" s="477"/>
      <c r="X58" s="477"/>
      <c r="Y58" s="477"/>
      <c r="Z58" s="477"/>
      <c r="AA58" s="477" t="s">
        <v>283</v>
      </c>
      <c r="AB58" s="477"/>
    </row>
    <row r="59" spans="1:30" x14ac:dyDescent="0.2">
      <c r="A59" s="126" t="s">
        <v>157</v>
      </c>
      <c r="B59" s="127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108"/>
      <c r="O59" s="108"/>
      <c r="P59" s="475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477"/>
    </row>
    <row r="60" spans="1:30" x14ac:dyDescent="0.2">
      <c r="A60" s="666"/>
      <c r="B60" s="668" t="s">
        <v>81</v>
      </c>
      <c r="C60" s="670" t="s">
        <v>284</v>
      </c>
      <c r="D60" s="670" t="s">
        <v>285</v>
      </c>
      <c r="E60" s="672" t="s">
        <v>286</v>
      </c>
      <c r="F60" s="675" t="s">
        <v>0</v>
      </c>
      <c r="G60" s="676"/>
      <c r="H60" s="676"/>
      <c r="I60" s="676"/>
      <c r="J60" s="676"/>
      <c r="K60" s="640" t="s">
        <v>287</v>
      </c>
      <c r="L60" s="108"/>
      <c r="M60" s="475"/>
      <c r="N60" s="475"/>
      <c r="O60" s="475"/>
      <c r="P60" s="475"/>
      <c r="Q60" s="477"/>
      <c r="R60" s="477"/>
      <c r="S60" s="477"/>
      <c r="T60" s="477"/>
      <c r="U60" s="477"/>
      <c r="V60" s="477"/>
      <c r="W60" s="477"/>
      <c r="X60" s="477"/>
      <c r="Y60" s="477"/>
      <c r="Z60" s="477"/>
      <c r="AA60" s="477"/>
    </row>
    <row r="61" spans="1:30" ht="67.5" customHeight="1" x14ac:dyDescent="0.2">
      <c r="A61" s="667"/>
      <c r="B61" s="669"/>
      <c r="C61" s="671"/>
      <c r="D61" s="671"/>
      <c r="E61" s="673"/>
      <c r="F61" s="524" t="s">
        <v>186</v>
      </c>
      <c r="G61" s="523" t="s">
        <v>288</v>
      </c>
      <c r="H61" s="523" t="s">
        <v>289</v>
      </c>
      <c r="I61" s="523" t="s">
        <v>290</v>
      </c>
      <c r="J61" s="523" t="s">
        <v>291</v>
      </c>
      <c r="K61" s="641"/>
      <c r="L61" s="475"/>
      <c r="M61" s="475"/>
      <c r="N61" s="475"/>
      <c r="O61" s="475"/>
      <c r="P61" s="475"/>
      <c r="Q61" s="477"/>
      <c r="R61" s="477"/>
      <c r="S61" s="477"/>
      <c r="T61" s="477"/>
      <c r="U61" s="477"/>
      <c r="V61" s="477"/>
      <c r="W61" s="477"/>
      <c r="X61" s="477"/>
      <c r="Y61" s="477"/>
      <c r="Z61" s="477"/>
      <c r="AA61" s="477"/>
    </row>
    <row r="62" spans="1:30" x14ac:dyDescent="0.2">
      <c r="A62" s="495" t="s">
        <v>49</v>
      </c>
      <c r="B62" s="495" t="s">
        <v>50</v>
      </c>
      <c r="C62" s="496">
        <v>1</v>
      </c>
      <c r="D62" s="496">
        <v>2</v>
      </c>
      <c r="E62" s="496">
        <v>3</v>
      </c>
      <c r="F62" s="496">
        <v>4</v>
      </c>
      <c r="G62" s="496">
        <v>5</v>
      </c>
      <c r="H62" s="496">
        <v>6</v>
      </c>
      <c r="I62" s="496">
        <v>7</v>
      </c>
      <c r="J62" s="496">
        <v>8</v>
      </c>
      <c r="K62" s="496">
        <v>9</v>
      </c>
      <c r="L62" s="475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30" x14ac:dyDescent="0.2">
      <c r="A63" s="131" t="s">
        <v>292</v>
      </c>
      <c r="B63" s="132" t="s">
        <v>293</v>
      </c>
      <c r="C63" s="109">
        <v>22</v>
      </c>
      <c r="D63" s="109">
        <v>46</v>
      </c>
      <c r="E63" s="332">
        <f t="shared" ref="E63:E78" si="9">C63+D63</f>
        <v>68</v>
      </c>
      <c r="F63" s="332">
        <f>G63+H63+I63+J63</f>
        <v>63</v>
      </c>
      <c r="G63" s="109">
        <v>27</v>
      </c>
      <c r="H63" s="109">
        <v>0</v>
      </c>
      <c r="I63" s="109">
        <v>22</v>
      </c>
      <c r="J63" s="109">
        <v>14</v>
      </c>
      <c r="K63" s="332">
        <f>E63-F63</f>
        <v>5</v>
      </c>
      <c r="L63" s="138"/>
      <c r="M63" s="478"/>
      <c r="N63" s="478"/>
      <c r="O63" s="478"/>
      <c r="P63" s="47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</row>
    <row r="64" spans="1:30" x14ac:dyDescent="0.2">
      <c r="A64" s="134" t="s">
        <v>294</v>
      </c>
      <c r="B64" s="135" t="s">
        <v>295</v>
      </c>
      <c r="C64" s="109">
        <v>6</v>
      </c>
      <c r="D64" s="109">
        <v>8</v>
      </c>
      <c r="E64" s="332">
        <f t="shared" si="9"/>
        <v>14</v>
      </c>
      <c r="F64" s="332">
        <f t="shared" ref="F64:F78" si="10">G64+H64+I64+J64</f>
        <v>11</v>
      </c>
      <c r="G64" s="109">
        <v>4</v>
      </c>
      <c r="H64" s="109">
        <v>0</v>
      </c>
      <c r="I64" s="109">
        <v>5</v>
      </c>
      <c r="J64" s="109">
        <v>2</v>
      </c>
      <c r="K64" s="479">
        <f t="shared" ref="K64:K78" si="11">E64-F64</f>
        <v>3</v>
      </c>
      <c r="L64" s="138"/>
      <c r="M64" s="476"/>
      <c r="N64" s="476"/>
      <c r="O64" s="476"/>
      <c r="P64" s="476"/>
      <c r="Q64" s="477"/>
      <c r="R64" s="477"/>
      <c r="S64" s="477"/>
      <c r="T64" s="477"/>
      <c r="U64" s="477"/>
      <c r="V64" s="477"/>
      <c r="W64" s="477"/>
      <c r="X64" s="477"/>
      <c r="Y64" s="477"/>
      <c r="Z64" s="477"/>
      <c r="AA64" s="477"/>
    </row>
    <row r="65" spans="1:28" x14ac:dyDescent="0.2">
      <c r="A65" s="134" t="s">
        <v>296</v>
      </c>
      <c r="B65" s="132" t="s">
        <v>297</v>
      </c>
      <c r="C65" s="109">
        <v>1</v>
      </c>
      <c r="D65" s="109">
        <v>0</v>
      </c>
      <c r="E65" s="332">
        <f t="shared" si="9"/>
        <v>1</v>
      </c>
      <c r="F65" s="332">
        <f t="shared" si="10"/>
        <v>1</v>
      </c>
      <c r="G65" s="109">
        <v>0</v>
      </c>
      <c r="H65" s="109">
        <v>0</v>
      </c>
      <c r="I65" s="109">
        <v>1</v>
      </c>
      <c r="J65" s="109">
        <v>0</v>
      </c>
      <c r="K65" s="479">
        <f t="shared" si="11"/>
        <v>0</v>
      </c>
      <c r="L65" s="138"/>
      <c r="M65" s="478"/>
      <c r="N65" s="478"/>
      <c r="O65" s="478"/>
      <c r="P65" s="478"/>
      <c r="Q65" s="480"/>
      <c r="R65" s="480"/>
      <c r="S65" s="480"/>
      <c r="T65" s="480"/>
      <c r="U65" s="480"/>
      <c r="V65" s="480"/>
      <c r="W65" s="480"/>
      <c r="X65" s="480"/>
      <c r="Y65" s="480"/>
      <c r="Z65" s="480"/>
      <c r="AA65" s="480"/>
    </row>
    <row r="66" spans="1:28" x14ac:dyDescent="0.2">
      <c r="A66" s="134" t="s">
        <v>298</v>
      </c>
      <c r="B66" s="132" t="s">
        <v>299</v>
      </c>
      <c r="C66" s="109">
        <v>8</v>
      </c>
      <c r="D66" s="109">
        <v>12</v>
      </c>
      <c r="E66" s="332">
        <f t="shared" si="9"/>
        <v>20</v>
      </c>
      <c r="F66" s="332">
        <f t="shared" si="10"/>
        <v>20</v>
      </c>
      <c r="G66" s="109">
        <v>9</v>
      </c>
      <c r="H66" s="109">
        <v>0</v>
      </c>
      <c r="I66" s="109">
        <v>6</v>
      </c>
      <c r="J66" s="109">
        <v>5</v>
      </c>
      <c r="K66" s="479">
        <f t="shared" si="11"/>
        <v>0</v>
      </c>
      <c r="L66" s="138"/>
      <c r="M66" s="478"/>
      <c r="N66" s="478"/>
      <c r="O66" s="478"/>
      <c r="P66" s="478"/>
      <c r="Q66" s="480"/>
      <c r="R66" s="480"/>
      <c r="S66" s="480"/>
      <c r="T66" s="480"/>
      <c r="U66" s="480"/>
      <c r="V66" s="480"/>
      <c r="W66" s="480"/>
      <c r="X66" s="480"/>
      <c r="Y66" s="480"/>
      <c r="Z66" s="480"/>
      <c r="AA66" s="480"/>
    </row>
    <row r="67" spans="1:28" x14ac:dyDescent="0.2">
      <c r="A67" s="134" t="s">
        <v>300</v>
      </c>
      <c r="B67" s="132" t="s">
        <v>301</v>
      </c>
      <c r="C67" s="109">
        <v>0</v>
      </c>
      <c r="D67" s="109">
        <v>0</v>
      </c>
      <c r="E67" s="332">
        <f t="shared" si="9"/>
        <v>0</v>
      </c>
      <c r="F67" s="332">
        <f t="shared" si="10"/>
        <v>0</v>
      </c>
      <c r="G67" s="109">
        <v>0</v>
      </c>
      <c r="H67" s="109">
        <v>0</v>
      </c>
      <c r="I67" s="109">
        <v>0</v>
      </c>
      <c r="J67" s="109">
        <v>0</v>
      </c>
      <c r="K67" s="479">
        <f t="shared" si="11"/>
        <v>0</v>
      </c>
      <c r="L67" s="138"/>
      <c r="M67" s="478"/>
      <c r="N67" s="478"/>
      <c r="O67" s="478"/>
      <c r="P67" s="478"/>
      <c r="Q67" s="480"/>
      <c r="R67" s="480"/>
      <c r="S67" s="480"/>
      <c r="T67" s="480"/>
      <c r="U67" s="480"/>
      <c r="V67" s="480"/>
      <c r="W67" s="480"/>
      <c r="X67" s="480"/>
      <c r="Y67" s="480"/>
      <c r="Z67" s="480"/>
      <c r="AA67" s="480"/>
    </row>
    <row r="68" spans="1:28" x14ac:dyDescent="0.2">
      <c r="A68" s="134" t="s">
        <v>512</v>
      </c>
      <c r="B68" s="132" t="s">
        <v>302</v>
      </c>
      <c r="C68" s="109">
        <v>0</v>
      </c>
      <c r="D68" s="109">
        <v>0</v>
      </c>
      <c r="E68" s="332">
        <f t="shared" si="9"/>
        <v>0</v>
      </c>
      <c r="F68" s="332">
        <f t="shared" si="10"/>
        <v>0</v>
      </c>
      <c r="G68" s="109">
        <v>0</v>
      </c>
      <c r="H68" s="109">
        <v>0</v>
      </c>
      <c r="I68" s="109">
        <v>0</v>
      </c>
      <c r="J68" s="109">
        <v>0</v>
      </c>
      <c r="K68" s="479">
        <f t="shared" si="11"/>
        <v>0</v>
      </c>
      <c r="L68" s="138"/>
      <c r="M68" s="478"/>
      <c r="N68" s="478"/>
      <c r="O68" s="478"/>
      <c r="P68" s="478"/>
      <c r="Q68" s="480"/>
      <c r="R68" s="480"/>
      <c r="S68" s="480"/>
      <c r="T68" s="480"/>
      <c r="U68" s="480"/>
      <c r="V68" s="480"/>
      <c r="W68" s="480"/>
      <c r="X68" s="480"/>
      <c r="Y68" s="480"/>
      <c r="Z68" s="480"/>
      <c r="AA68" s="480"/>
    </row>
    <row r="69" spans="1:28" x14ac:dyDescent="0.2">
      <c r="A69" s="134" t="s">
        <v>303</v>
      </c>
      <c r="B69" s="132" t="s">
        <v>304</v>
      </c>
      <c r="C69" s="109">
        <v>0</v>
      </c>
      <c r="D69" s="109">
        <v>0</v>
      </c>
      <c r="E69" s="332">
        <f t="shared" si="9"/>
        <v>0</v>
      </c>
      <c r="F69" s="332">
        <f t="shared" si="10"/>
        <v>0</v>
      </c>
      <c r="G69" s="109">
        <v>0</v>
      </c>
      <c r="H69" s="109">
        <v>0</v>
      </c>
      <c r="I69" s="109">
        <v>0</v>
      </c>
      <c r="J69" s="109">
        <v>0</v>
      </c>
      <c r="K69" s="479">
        <f t="shared" si="11"/>
        <v>0</v>
      </c>
      <c r="L69" s="138"/>
      <c r="M69" s="478"/>
      <c r="N69" s="478"/>
      <c r="O69" s="478"/>
      <c r="P69" s="478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</row>
    <row r="70" spans="1:28" x14ac:dyDescent="0.2">
      <c r="A70" s="134" t="s">
        <v>511</v>
      </c>
      <c r="B70" s="132" t="s">
        <v>305</v>
      </c>
      <c r="C70" s="109">
        <v>0</v>
      </c>
      <c r="D70" s="109">
        <v>0</v>
      </c>
      <c r="E70" s="332">
        <f t="shared" si="9"/>
        <v>0</v>
      </c>
      <c r="F70" s="332">
        <f t="shared" si="10"/>
        <v>0</v>
      </c>
      <c r="G70" s="109">
        <v>0</v>
      </c>
      <c r="H70" s="109">
        <v>0</v>
      </c>
      <c r="I70" s="109">
        <v>0</v>
      </c>
      <c r="J70" s="109">
        <v>0</v>
      </c>
      <c r="K70" s="479">
        <f t="shared" si="11"/>
        <v>0</v>
      </c>
      <c r="L70" s="138"/>
      <c r="M70" s="478"/>
      <c r="N70" s="478"/>
      <c r="O70" s="478"/>
      <c r="P70" s="478"/>
      <c r="Q70" s="480"/>
      <c r="R70" s="480"/>
      <c r="S70" s="480"/>
      <c r="T70" s="480"/>
      <c r="U70" s="480"/>
      <c r="V70" s="480"/>
      <c r="W70" s="480"/>
      <c r="X70" s="480"/>
      <c r="Y70" s="480"/>
      <c r="Z70" s="480"/>
      <c r="AA70" s="480"/>
    </row>
    <row r="71" spans="1:28" x14ac:dyDescent="0.2">
      <c r="A71" s="136" t="s">
        <v>306</v>
      </c>
      <c r="B71" s="132" t="s">
        <v>307</v>
      </c>
      <c r="C71" s="109">
        <v>0</v>
      </c>
      <c r="D71" s="109">
        <v>0</v>
      </c>
      <c r="E71" s="332">
        <f t="shared" si="9"/>
        <v>0</v>
      </c>
      <c r="F71" s="332">
        <f t="shared" si="10"/>
        <v>0</v>
      </c>
      <c r="G71" s="109">
        <v>0</v>
      </c>
      <c r="H71" s="109">
        <v>0</v>
      </c>
      <c r="I71" s="109">
        <v>0</v>
      </c>
      <c r="J71" s="109">
        <v>0</v>
      </c>
      <c r="K71" s="479">
        <f t="shared" si="11"/>
        <v>0</v>
      </c>
      <c r="L71" s="138"/>
      <c r="M71" s="478"/>
      <c r="N71" s="478"/>
      <c r="O71" s="478"/>
      <c r="P71" s="478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</row>
    <row r="72" spans="1:28" x14ac:dyDescent="0.2">
      <c r="A72" s="136" t="s">
        <v>308</v>
      </c>
      <c r="B72" s="132" t="s">
        <v>309</v>
      </c>
      <c r="C72" s="109">
        <v>1</v>
      </c>
      <c r="D72" s="109">
        <v>0</v>
      </c>
      <c r="E72" s="332">
        <f t="shared" si="9"/>
        <v>1</v>
      </c>
      <c r="F72" s="332">
        <f t="shared" si="10"/>
        <v>1</v>
      </c>
      <c r="G72" s="109">
        <v>1</v>
      </c>
      <c r="H72" s="109">
        <v>0</v>
      </c>
      <c r="I72" s="109">
        <v>0</v>
      </c>
      <c r="J72" s="109">
        <v>0</v>
      </c>
      <c r="K72" s="479">
        <f t="shared" si="11"/>
        <v>0</v>
      </c>
      <c r="L72" s="138"/>
      <c r="M72" s="478"/>
      <c r="N72" s="478"/>
      <c r="O72" s="478"/>
      <c r="P72" s="478"/>
      <c r="Q72" s="480"/>
      <c r="R72" s="480"/>
      <c r="S72" s="480"/>
      <c r="T72" s="480"/>
      <c r="U72" s="480"/>
      <c r="V72" s="480"/>
      <c r="W72" s="480"/>
      <c r="X72" s="480"/>
      <c r="Y72" s="480"/>
      <c r="Z72" s="480"/>
      <c r="AA72" s="480"/>
    </row>
    <row r="73" spans="1:28" x14ac:dyDescent="0.2">
      <c r="A73" s="134" t="s">
        <v>310</v>
      </c>
      <c r="B73" s="132" t="s">
        <v>311</v>
      </c>
      <c r="C73" s="109">
        <v>0</v>
      </c>
      <c r="D73" s="109">
        <v>0</v>
      </c>
      <c r="E73" s="332">
        <f t="shared" si="9"/>
        <v>0</v>
      </c>
      <c r="F73" s="332">
        <f t="shared" si="10"/>
        <v>0</v>
      </c>
      <c r="G73" s="109">
        <v>0</v>
      </c>
      <c r="H73" s="109">
        <v>0</v>
      </c>
      <c r="I73" s="109">
        <v>0</v>
      </c>
      <c r="J73" s="109">
        <v>0</v>
      </c>
      <c r="K73" s="479">
        <f t="shared" si="11"/>
        <v>0</v>
      </c>
      <c r="L73" s="138"/>
      <c r="M73" s="478"/>
      <c r="N73" s="478"/>
      <c r="O73" s="478"/>
      <c r="P73" s="478"/>
      <c r="Q73" s="480"/>
      <c r="R73" s="480"/>
      <c r="S73" s="480"/>
      <c r="T73" s="480"/>
      <c r="U73" s="480"/>
      <c r="V73" s="480"/>
      <c r="W73" s="480"/>
      <c r="X73" s="480"/>
      <c r="Y73" s="480"/>
      <c r="Z73" s="480"/>
      <c r="AA73" s="480"/>
    </row>
    <row r="74" spans="1:28" x14ac:dyDescent="0.2">
      <c r="A74" s="134" t="s">
        <v>312</v>
      </c>
      <c r="B74" s="132" t="s">
        <v>313</v>
      </c>
      <c r="C74" s="109">
        <v>0</v>
      </c>
      <c r="D74" s="109">
        <v>0</v>
      </c>
      <c r="E74" s="332">
        <f t="shared" si="9"/>
        <v>0</v>
      </c>
      <c r="F74" s="332">
        <f t="shared" si="10"/>
        <v>0</v>
      </c>
      <c r="G74" s="109">
        <v>0</v>
      </c>
      <c r="H74" s="109">
        <v>0</v>
      </c>
      <c r="I74" s="109">
        <v>0</v>
      </c>
      <c r="J74" s="109">
        <v>0</v>
      </c>
      <c r="K74" s="479">
        <f t="shared" si="11"/>
        <v>0</v>
      </c>
      <c r="L74" s="138"/>
      <c r="M74" s="478"/>
      <c r="N74" s="478"/>
      <c r="O74" s="478"/>
      <c r="P74" s="478"/>
      <c r="Q74" s="480"/>
      <c r="R74" s="480"/>
      <c r="S74" s="480"/>
      <c r="T74" s="480"/>
      <c r="U74" s="480"/>
      <c r="V74" s="480"/>
      <c r="W74" s="480"/>
      <c r="X74" s="480"/>
      <c r="Y74" s="480"/>
      <c r="Z74" s="480"/>
      <c r="AA74" s="480"/>
    </row>
    <row r="75" spans="1:28" x14ac:dyDescent="0.2">
      <c r="A75" s="134" t="s">
        <v>314</v>
      </c>
      <c r="B75" s="132" t="s">
        <v>315</v>
      </c>
      <c r="C75" s="109">
        <v>1</v>
      </c>
      <c r="D75" s="109">
        <v>0</v>
      </c>
      <c r="E75" s="332">
        <f t="shared" si="9"/>
        <v>1</v>
      </c>
      <c r="F75" s="332">
        <f t="shared" si="10"/>
        <v>1</v>
      </c>
      <c r="G75" s="109">
        <v>0</v>
      </c>
      <c r="H75" s="109">
        <v>0</v>
      </c>
      <c r="I75" s="109">
        <v>1</v>
      </c>
      <c r="J75" s="109">
        <v>0</v>
      </c>
      <c r="K75" s="479">
        <f t="shared" si="11"/>
        <v>0</v>
      </c>
      <c r="L75" s="138"/>
      <c r="M75" s="478"/>
      <c r="N75" s="478"/>
      <c r="O75" s="478"/>
      <c r="P75" s="478"/>
      <c r="Q75" s="480"/>
      <c r="R75" s="480"/>
      <c r="S75" s="480"/>
      <c r="T75" s="480"/>
      <c r="U75" s="480"/>
      <c r="V75" s="480"/>
      <c r="W75" s="480"/>
      <c r="X75" s="480"/>
      <c r="Y75" s="480"/>
      <c r="Z75" s="480"/>
      <c r="AA75" s="480"/>
    </row>
    <row r="76" spans="1:28" x14ac:dyDescent="0.2">
      <c r="A76" s="134" t="s">
        <v>316</v>
      </c>
      <c r="B76" s="132" t="s">
        <v>317</v>
      </c>
      <c r="C76" s="109">
        <v>0</v>
      </c>
      <c r="D76" s="109">
        <v>0</v>
      </c>
      <c r="E76" s="332">
        <f t="shared" si="9"/>
        <v>0</v>
      </c>
      <c r="F76" s="332">
        <f t="shared" si="10"/>
        <v>0</v>
      </c>
      <c r="G76" s="109">
        <v>0</v>
      </c>
      <c r="H76" s="109">
        <v>0</v>
      </c>
      <c r="I76" s="109">
        <v>0</v>
      </c>
      <c r="J76" s="109">
        <v>0</v>
      </c>
      <c r="K76" s="479">
        <f t="shared" si="11"/>
        <v>0</v>
      </c>
      <c r="L76" s="138"/>
      <c r="M76" s="478"/>
      <c r="N76" s="478"/>
      <c r="O76" s="478"/>
      <c r="P76" s="478"/>
      <c r="Q76" s="480"/>
      <c r="R76" s="480"/>
      <c r="S76" s="480"/>
      <c r="T76" s="480"/>
      <c r="U76" s="480"/>
      <c r="V76" s="480"/>
      <c r="W76" s="480"/>
      <c r="X76" s="480"/>
      <c r="Y76" s="480"/>
      <c r="Z76" s="480"/>
      <c r="AA76" s="480"/>
    </row>
    <row r="77" spans="1:28" x14ac:dyDescent="0.2">
      <c r="A77" s="134" t="s">
        <v>318</v>
      </c>
      <c r="B77" s="132" t="s">
        <v>319</v>
      </c>
      <c r="C77" s="109">
        <v>0</v>
      </c>
      <c r="D77" s="109">
        <v>8</v>
      </c>
      <c r="E77" s="332">
        <f t="shared" si="9"/>
        <v>8</v>
      </c>
      <c r="F77" s="332">
        <f t="shared" si="10"/>
        <v>8</v>
      </c>
      <c r="G77" s="109">
        <v>8</v>
      </c>
      <c r="H77" s="109">
        <v>0</v>
      </c>
      <c r="I77" s="109">
        <v>0</v>
      </c>
      <c r="J77" s="109">
        <v>0</v>
      </c>
      <c r="K77" s="479">
        <f>E77-F77</f>
        <v>0</v>
      </c>
      <c r="L77" s="138"/>
      <c r="M77" s="478"/>
      <c r="N77" s="478"/>
      <c r="O77" s="478"/>
      <c r="P77" s="478"/>
      <c r="Q77" s="480"/>
      <c r="R77" s="480"/>
      <c r="S77" s="480"/>
      <c r="T77" s="480"/>
      <c r="U77" s="480"/>
      <c r="V77" s="480"/>
      <c r="W77" s="480"/>
      <c r="X77" s="480"/>
      <c r="Y77" s="480"/>
      <c r="Z77" s="480"/>
      <c r="AA77" s="480"/>
    </row>
    <row r="78" spans="1:28" x14ac:dyDescent="0.2">
      <c r="A78" s="134" t="s">
        <v>513</v>
      </c>
      <c r="B78" s="132" t="s">
        <v>320</v>
      </c>
      <c r="C78" s="109">
        <v>0</v>
      </c>
      <c r="D78" s="109">
        <v>0</v>
      </c>
      <c r="E78" s="332">
        <f t="shared" si="9"/>
        <v>0</v>
      </c>
      <c r="F78" s="332">
        <f t="shared" si="10"/>
        <v>0</v>
      </c>
      <c r="G78" s="109">
        <v>0</v>
      </c>
      <c r="H78" s="109">
        <v>0</v>
      </c>
      <c r="I78" s="109">
        <v>0</v>
      </c>
      <c r="J78" s="109">
        <v>0</v>
      </c>
      <c r="K78" s="479">
        <f t="shared" si="11"/>
        <v>0</v>
      </c>
      <c r="L78" s="138"/>
      <c r="M78" s="478"/>
      <c r="N78" s="478"/>
      <c r="O78" s="478"/>
      <c r="P78" s="478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</row>
    <row r="79" spans="1:28" x14ac:dyDescent="0.2">
      <c r="A79" s="124"/>
      <c r="B79" s="137"/>
      <c r="C79" s="138"/>
      <c r="D79" s="138"/>
      <c r="E79" s="138"/>
      <c r="F79" s="108"/>
      <c r="G79" s="108"/>
      <c r="H79" s="138"/>
      <c r="I79" s="138"/>
      <c r="J79" s="138"/>
      <c r="K79" s="138"/>
      <c r="L79" s="138"/>
      <c r="M79" s="138"/>
      <c r="N79" s="478"/>
      <c r="O79" s="478"/>
      <c r="P79" s="478"/>
      <c r="Q79" s="478"/>
      <c r="R79" s="480"/>
      <c r="S79" s="480"/>
      <c r="T79" s="480"/>
      <c r="U79" s="480"/>
      <c r="V79" s="480"/>
      <c r="W79" s="480"/>
      <c r="X79" s="480"/>
      <c r="Y79" s="480"/>
      <c r="Z79" s="480"/>
      <c r="AA79" s="480"/>
      <c r="AB79" s="480"/>
    </row>
    <row r="80" spans="1:28" x14ac:dyDescent="0.2">
      <c r="A80" s="126" t="s">
        <v>321</v>
      </c>
      <c r="B80" s="139"/>
      <c r="C80" s="478"/>
      <c r="D80" s="478"/>
      <c r="E80" s="478"/>
      <c r="F80" s="140"/>
      <c r="G80" s="140"/>
      <c r="H80" s="478"/>
      <c r="I80" s="478"/>
      <c r="J80" s="478"/>
      <c r="K80" s="478"/>
      <c r="L80" s="478"/>
      <c r="M80" s="478"/>
      <c r="N80" s="478"/>
      <c r="O80" s="478"/>
      <c r="P80" s="478"/>
      <c r="Q80" s="478"/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</row>
    <row r="81" spans="1:28" ht="25.5" x14ac:dyDescent="0.2">
      <c r="A81" s="141"/>
      <c r="B81" s="142" t="s">
        <v>322</v>
      </c>
      <c r="C81" s="130" t="s">
        <v>12</v>
      </c>
      <c r="D81" s="478"/>
      <c r="E81" s="478"/>
      <c r="F81" s="478"/>
      <c r="G81" s="478"/>
      <c r="H81" s="478"/>
      <c r="I81" s="478"/>
      <c r="J81" s="478"/>
      <c r="K81" s="478"/>
      <c r="L81" s="478"/>
      <c r="M81" s="478"/>
      <c r="N81" s="478"/>
      <c r="O81" s="478"/>
      <c r="P81" s="478"/>
      <c r="Q81" s="478"/>
      <c r="R81" s="480"/>
      <c r="S81" s="480"/>
      <c r="T81" s="480"/>
      <c r="U81" s="480"/>
      <c r="V81" s="480"/>
      <c r="W81" s="480"/>
      <c r="X81" s="480"/>
      <c r="Y81" s="480"/>
      <c r="Z81" s="480"/>
      <c r="AA81" s="480"/>
      <c r="AB81" s="480"/>
    </row>
    <row r="82" spans="1:28" x14ac:dyDescent="0.2">
      <c r="A82" s="129" t="s">
        <v>49</v>
      </c>
      <c r="B82" s="129" t="s">
        <v>50</v>
      </c>
      <c r="C82" s="143" t="s">
        <v>323</v>
      </c>
      <c r="D82" s="478"/>
      <c r="E82" s="478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P82" s="478"/>
      <c r="Q82" s="478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</row>
    <row r="83" spans="1:28" x14ac:dyDescent="0.2">
      <c r="A83" s="134" t="s">
        <v>324</v>
      </c>
      <c r="B83" s="132" t="s">
        <v>325</v>
      </c>
      <c r="C83" s="227">
        <v>97</v>
      </c>
      <c r="D83" s="478"/>
      <c r="E83" s="478"/>
      <c r="F83" s="478"/>
      <c r="G83" s="478"/>
      <c r="H83" s="478"/>
      <c r="I83" s="478"/>
      <c r="J83" s="478"/>
      <c r="K83" s="478"/>
      <c r="L83" s="478"/>
      <c r="M83" s="478"/>
      <c r="N83" s="478"/>
      <c r="O83" s="478"/>
      <c r="P83" s="478"/>
      <c r="Q83" s="478"/>
      <c r="R83" s="480"/>
      <c r="S83" s="480"/>
      <c r="T83" s="480"/>
      <c r="U83" s="480"/>
      <c r="V83" s="480"/>
      <c r="W83" s="480"/>
      <c r="X83" s="480"/>
      <c r="Y83" s="480"/>
      <c r="Z83" s="480"/>
      <c r="AA83" s="480"/>
      <c r="AB83" s="480"/>
    </row>
    <row r="84" spans="1:28" x14ac:dyDescent="0.2">
      <c r="A84" s="134" t="s">
        <v>326</v>
      </c>
      <c r="B84" s="132" t="s">
        <v>327</v>
      </c>
      <c r="C84" s="144">
        <v>88</v>
      </c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80"/>
      <c r="S84" s="480"/>
      <c r="T84" s="480"/>
      <c r="U84" s="480"/>
      <c r="V84" s="480"/>
      <c r="W84" s="480"/>
      <c r="X84" s="480"/>
      <c r="Y84" s="480"/>
      <c r="Z84" s="480"/>
      <c r="AA84" s="480"/>
      <c r="AB84" s="480"/>
    </row>
    <row r="85" spans="1:28" x14ac:dyDescent="0.2">
      <c r="A85" s="134" t="s">
        <v>328</v>
      </c>
      <c r="B85" s="132" t="s">
        <v>329</v>
      </c>
      <c r="C85" s="144">
        <v>33</v>
      </c>
      <c r="D85" s="478"/>
      <c r="E85" s="478"/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P85" s="478"/>
      <c r="Q85" s="478"/>
      <c r="R85" s="480"/>
      <c r="S85" s="480"/>
      <c r="T85" s="480"/>
      <c r="U85" s="480"/>
      <c r="V85" s="480"/>
      <c r="W85" s="480"/>
      <c r="X85" s="480"/>
      <c r="Y85" s="480"/>
      <c r="Z85" s="480"/>
      <c r="AA85" s="480"/>
      <c r="AB85" s="480"/>
    </row>
    <row r="86" spans="1:28" x14ac:dyDescent="0.2">
      <c r="A86" s="380" t="s">
        <v>326</v>
      </c>
      <c r="B86" s="132" t="s">
        <v>330</v>
      </c>
      <c r="C86" s="144">
        <v>26</v>
      </c>
      <c r="D86" s="478"/>
      <c r="E86" s="478"/>
      <c r="F86" s="478"/>
      <c r="G86" s="478"/>
      <c r="H86" s="478"/>
      <c r="I86" s="478"/>
      <c r="J86" s="478"/>
      <c r="K86" s="478"/>
      <c r="L86" s="478"/>
      <c r="M86" s="478"/>
      <c r="N86" s="478"/>
      <c r="O86" s="478"/>
      <c r="P86" s="478"/>
      <c r="Q86" s="478"/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</row>
    <row r="87" spans="1:28" x14ac:dyDescent="0.2">
      <c r="A87" s="134" t="s">
        <v>331</v>
      </c>
      <c r="B87" s="132" t="s">
        <v>332</v>
      </c>
      <c r="C87" s="144">
        <v>1</v>
      </c>
      <c r="D87" s="478"/>
      <c r="E87" s="478"/>
      <c r="F87" s="478"/>
      <c r="G87" s="478"/>
      <c r="H87" s="478"/>
      <c r="I87" s="478"/>
      <c r="J87" s="478"/>
      <c r="K87" s="478"/>
      <c r="L87" s="478"/>
      <c r="M87" s="478"/>
      <c r="N87" s="478"/>
      <c r="O87" s="478"/>
      <c r="P87" s="478"/>
      <c r="Q87" s="478"/>
      <c r="R87" s="480"/>
      <c r="S87" s="480"/>
      <c r="T87" s="480"/>
      <c r="U87" s="480"/>
      <c r="V87" s="480"/>
      <c r="W87" s="480"/>
      <c r="X87" s="480"/>
      <c r="Y87" s="480"/>
      <c r="Z87" s="480"/>
      <c r="AA87" s="480"/>
      <c r="AB87" s="480"/>
    </row>
    <row r="88" spans="1:28" x14ac:dyDescent="0.2">
      <c r="A88" s="134" t="s">
        <v>333</v>
      </c>
      <c r="B88" s="132" t="s">
        <v>334</v>
      </c>
      <c r="C88" s="144">
        <v>0</v>
      </c>
      <c r="D88" s="478"/>
      <c r="E88" s="478"/>
      <c r="F88" s="478"/>
      <c r="G88" s="478"/>
      <c r="H88" s="478"/>
      <c r="I88" s="478"/>
      <c r="J88" s="478"/>
      <c r="K88" s="478"/>
      <c r="L88" s="478"/>
      <c r="M88" s="478"/>
      <c r="N88" s="478"/>
      <c r="O88" s="478"/>
      <c r="P88" s="478"/>
      <c r="Q88" s="478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0"/>
    </row>
    <row r="89" spans="1:28" ht="23.25" customHeight="1" x14ac:dyDescent="0.2">
      <c r="A89" s="145" t="s">
        <v>335</v>
      </c>
      <c r="B89" s="132" t="s">
        <v>336</v>
      </c>
      <c r="C89" s="144">
        <v>0</v>
      </c>
      <c r="D89" s="478"/>
      <c r="E89" s="478"/>
      <c r="F89" s="478"/>
      <c r="G89" s="478"/>
      <c r="H89" s="478"/>
      <c r="I89" s="478"/>
      <c r="J89" s="478"/>
      <c r="K89" s="478"/>
      <c r="L89" s="478"/>
      <c r="M89" s="478"/>
      <c r="N89" s="478"/>
      <c r="O89" s="478"/>
      <c r="P89" s="478"/>
      <c r="Q89" s="478"/>
      <c r="R89" s="480"/>
      <c r="S89" s="480"/>
      <c r="T89" s="480"/>
      <c r="U89" s="480"/>
      <c r="V89" s="480"/>
      <c r="W89" s="480"/>
      <c r="X89" s="480"/>
      <c r="Y89" s="480"/>
      <c r="Z89" s="480"/>
      <c r="AA89" s="480"/>
      <c r="AB89" s="480"/>
    </row>
    <row r="90" spans="1:28" x14ac:dyDescent="0.2">
      <c r="A90" s="134" t="s">
        <v>514</v>
      </c>
      <c r="B90" s="132" t="s">
        <v>337</v>
      </c>
      <c r="C90" s="144">
        <v>17</v>
      </c>
      <c r="D90" s="478"/>
      <c r="E90" s="478"/>
      <c r="F90" s="478"/>
      <c r="G90" s="478"/>
      <c r="H90" s="478"/>
      <c r="I90" s="478"/>
      <c r="J90" s="478"/>
      <c r="K90" s="478"/>
      <c r="L90" s="478"/>
      <c r="M90" s="478"/>
      <c r="N90" s="478"/>
      <c r="O90" s="478"/>
      <c r="P90" s="478"/>
      <c r="Q90" s="478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</row>
    <row r="91" spans="1:28" x14ac:dyDescent="0.2">
      <c r="A91" s="146" t="s">
        <v>338</v>
      </c>
      <c r="B91" s="139"/>
      <c r="C91" s="478"/>
      <c r="D91" s="478"/>
      <c r="E91" s="478"/>
      <c r="F91" s="478"/>
      <c r="G91" s="478"/>
      <c r="H91" s="478"/>
      <c r="I91" s="478"/>
      <c r="J91" s="478"/>
      <c r="K91" s="478"/>
      <c r="L91" s="478"/>
      <c r="M91" s="478"/>
      <c r="N91" s="478"/>
      <c r="O91" s="478"/>
      <c r="P91" s="478"/>
      <c r="Q91" s="478"/>
      <c r="R91" s="480"/>
      <c r="S91" s="480"/>
      <c r="T91" s="480"/>
      <c r="U91" s="480"/>
      <c r="V91" s="480"/>
      <c r="W91" s="480"/>
      <c r="X91" s="480"/>
      <c r="Y91" s="480"/>
      <c r="Z91" s="480"/>
      <c r="AA91" s="480"/>
      <c r="AB91" s="480"/>
    </row>
    <row r="92" spans="1:28" ht="25.5" x14ac:dyDescent="0.2">
      <c r="A92" s="134"/>
      <c r="B92" s="142" t="s">
        <v>322</v>
      </c>
      <c r="C92" s="130" t="s">
        <v>12</v>
      </c>
      <c r="D92" s="478"/>
      <c r="E92" s="478"/>
      <c r="F92" s="478"/>
      <c r="G92" s="478"/>
      <c r="H92" s="478"/>
      <c r="I92" s="478"/>
      <c r="J92" s="478"/>
      <c r="K92" s="478"/>
      <c r="L92" s="478"/>
      <c r="M92" s="478"/>
      <c r="N92" s="478"/>
      <c r="O92" s="478"/>
      <c r="P92" s="478"/>
      <c r="Q92" s="478"/>
      <c r="R92" s="480"/>
      <c r="S92" s="480"/>
      <c r="T92" s="480"/>
      <c r="U92" s="480"/>
      <c r="V92" s="480"/>
      <c r="W92" s="480"/>
      <c r="X92" s="480"/>
      <c r="Y92" s="480"/>
      <c r="Z92" s="480"/>
      <c r="AA92" s="480"/>
      <c r="AB92" s="480"/>
    </row>
    <row r="93" spans="1:28" x14ac:dyDescent="0.2">
      <c r="A93" s="129" t="s">
        <v>49</v>
      </c>
      <c r="B93" s="129" t="s">
        <v>50</v>
      </c>
      <c r="C93" s="143" t="s">
        <v>323</v>
      </c>
      <c r="D93" s="478"/>
      <c r="E93" s="478"/>
      <c r="F93" s="478"/>
      <c r="G93" s="478"/>
      <c r="H93" s="478"/>
      <c r="I93" s="478"/>
      <c r="J93" s="478"/>
      <c r="K93" s="478"/>
      <c r="L93" s="478"/>
      <c r="M93" s="478"/>
      <c r="N93" s="478"/>
      <c r="O93" s="478"/>
      <c r="P93" s="478"/>
      <c r="Q93" s="478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</row>
    <row r="94" spans="1:28" ht="25.5" customHeight="1" x14ac:dyDescent="0.2">
      <c r="A94" s="142" t="s">
        <v>526</v>
      </c>
      <c r="B94" s="134" t="s">
        <v>283</v>
      </c>
      <c r="C94" s="147"/>
      <c r="D94" s="478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562" t="s">
        <v>60</v>
      </c>
      <c r="Q94" s="562"/>
      <c r="R94" s="562"/>
      <c r="S94" s="562"/>
      <c r="T94" s="562"/>
      <c r="U94" s="562"/>
      <c r="V94" s="562"/>
      <c r="W94" s="148"/>
      <c r="X94" s="148"/>
      <c r="Y94" s="480"/>
      <c r="Z94" s="480"/>
      <c r="AA94" s="480"/>
      <c r="AB94" s="480"/>
    </row>
    <row r="95" spans="1:28" x14ac:dyDescent="0.2">
      <c r="A95" s="134" t="s">
        <v>339</v>
      </c>
      <c r="B95" s="132" t="s">
        <v>340</v>
      </c>
      <c r="C95" s="144">
        <v>8</v>
      </c>
      <c r="D95" s="478"/>
      <c r="E95" s="133"/>
      <c r="F95" s="6"/>
      <c r="G95" s="6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48"/>
      <c r="S95" s="148"/>
      <c r="T95" s="148"/>
      <c r="U95" s="148"/>
      <c r="V95" s="148"/>
      <c r="W95" s="148"/>
      <c r="X95" s="148"/>
      <c r="Y95" s="480"/>
      <c r="Z95" s="480"/>
      <c r="AA95" s="480"/>
      <c r="AB95" s="480"/>
    </row>
    <row r="96" spans="1:28" x14ac:dyDescent="0.2">
      <c r="A96" s="134" t="s">
        <v>341</v>
      </c>
      <c r="B96" s="132" t="s">
        <v>342</v>
      </c>
      <c r="C96" s="144">
        <v>1</v>
      </c>
      <c r="D96" s="478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48"/>
      <c r="S96" s="148"/>
      <c r="T96" s="148"/>
      <c r="U96" s="148"/>
      <c r="V96" s="148"/>
      <c r="W96" s="148"/>
      <c r="X96" s="148"/>
      <c r="Y96" s="480"/>
      <c r="Z96" s="480"/>
      <c r="AA96" s="480"/>
      <c r="AB96" s="480"/>
    </row>
    <row r="97" spans="1:28" x14ac:dyDescent="0.2">
      <c r="A97" s="134" t="s">
        <v>343</v>
      </c>
      <c r="B97" s="132" t="s">
        <v>344</v>
      </c>
      <c r="C97" s="144">
        <v>2</v>
      </c>
      <c r="D97" s="478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48"/>
      <c r="S97" s="148"/>
      <c r="T97" s="148"/>
      <c r="U97" s="148"/>
      <c r="V97" s="148"/>
      <c r="W97" s="148"/>
      <c r="X97" s="148"/>
      <c r="Y97" s="480"/>
      <c r="Z97" s="480"/>
      <c r="AA97" s="480"/>
      <c r="AB97" s="480"/>
    </row>
    <row r="98" spans="1:28" x14ac:dyDescent="0.2">
      <c r="A98" s="134" t="s">
        <v>345</v>
      </c>
      <c r="B98" s="132" t="s">
        <v>346</v>
      </c>
      <c r="C98" s="144">
        <v>1</v>
      </c>
      <c r="D98" s="478"/>
      <c r="E98" s="133"/>
      <c r="F98" s="379" t="s">
        <v>601</v>
      </c>
      <c r="G98" s="379"/>
      <c r="H98" s="378"/>
      <c r="I98" s="378"/>
      <c r="J98" s="378"/>
      <c r="K98" s="378"/>
      <c r="L98" s="378"/>
      <c r="M98" s="149" t="s">
        <v>603</v>
      </c>
      <c r="N98" s="378"/>
      <c r="O98" s="378" t="s">
        <v>605</v>
      </c>
      <c r="P98" s="133"/>
      <c r="Q98" s="133"/>
      <c r="R98" s="148"/>
      <c r="S98" s="148"/>
      <c r="T98" s="148"/>
      <c r="U98" s="148"/>
      <c r="V98" s="148"/>
      <c r="W98" s="148"/>
      <c r="X98" s="148"/>
      <c r="Y98" s="480"/>
      <c r="Z98" s="480"/>
      <c r="AA98" s="480"/>
      <c r="AB98" s="480"/>
    </row>
    <row r="99" spans="1:28" ht="27" customHeight="1" x14ac:dyDescent="0.2">
      <c r="A99" s="145" t="s">
        <v>527</v>
      </c>
      <c r="B99" s="132" t="s">
        <v>347</v>
      </c>
      <c r="C99" s="144">
        <v>0</v>
      </c>
      <c r="D99" s="478"/>
      <c r="E99" s="133"/>
      <c r="F99" s="379" t="s">
        <v>611</v>
      </c>
      <c r="G99" s="379"/>
      <c r="H99" s="378"/>
      <c r="I99" s="378"/>
      <c r="J99" s="378"/>
      <c r="K99" s="378"/>
      <c r="L99" s="378"/>
      <c r="M99" s="378"/>
      <c r="N99" s="378"/>
      <c r="O99" s="378"/>
      <c r="P99" s="133"/>
      <c r="Q99" s="133"/>
      <c r="R99" s="148"/>
      <c r="S99" s="148"/>
      <c r="T99" s="148"/>
      <c r="U99" s="148"/>
      <c r="V99" s="148"/>
      <c r="W99" s="148"/>
      <c r="X99" s="148"/>
      <c r="Y99" s="480"/>
      <c r="Z99" s="480"/>
      <c r="AA99" s="480"/>
      <c r="AB99" s="480"/>
    </row>
    <row r="100" spans="1:28" x14ac:dyDescent="0.2">
      <c r="A100" s="139"/>
      <c r="B100" s="139"/>
      <c r="C100" s="478"/>
      <c r="D100" s="478"/>
      <c r="E100" s="133"/>
      <c r="F100" s="133"/>
      <c r="G100" s="133"/>
      <c r="H100" s="133"/>
      <c r="I100" s="133"/>
      <c r="J100" s="133"/>
      <c r="K100" s="133"/>
      <c r="L100" s="133"/>
      <c r="M100" s="149" t="s">
        <v>348</v>
      </c>
      <c r="N100" s="133"/>
      <c r="O100" s="133"/>
      <c r="P100" s="133"/>
      <c r="Q100" s="133"/>
      <c r="R100" s="148"/>
      <c r="S100" s="148"/>
      <c r="T100" s="148"/>
      <c r="U100" s="148"/>
      <c r="V100" s="148"/>
      <c r="W100" s="148"/>
      <c r="X100" s="148"/>
      <c r="Y100" s="480"/>
      <c r="Z100" s="480"/>
      <c r="AA100" s="480"/>
      <c r="AB100" s="480"/>
    </row>
    <row r="101" spans="1:28" x14ac:dyDescent="0.2">
      <c r="A101" s="126" t="s">
        <v>349</v>
      </c>
      <c r="B101" s="139"/>
      <c r="C101" s="478"/>
      <c r="D101" s="478"/>
      <c r="E101" s="133"/>
      <c r="F101" s="674" t="s">
        <v>608</v>
      </c>
      <c r="G101" s="674"/>
      <c r="H101" s="149"/>
      <c r="I101" s="149"/>
      <c r="J101" s="133"/>
      <c r="K101" s="378"/>
      <c r="L101" s="378"/>
      <c r="M101" s="378"/>
      <c r="N101" s="378"/>
      <c r="O101" s="378"/>
      <c r="P101" s="133"/>
      <c r="Q101" s="133" t="s">
        <v>606</v>
      </c>
      <c r="R101" s="148"/>
      <c r="S101" s="148"/>
      <c r="T101" s="148"/>
      <c r="U101" s="148"/>
      <c r="V101" s="148"/>
      <c r="W101" s="148"/>
      <c r="X101" s="148"/>
      <c r="Y101" s="480"/>
      <c r="Z101" s="480"/>
      <c r="AA101" s="480"/>
      <c r="AB101" s="480"/>
    </row>
    <row r="102" spans="1:28" ht="25.5" x14ac:dyDescent="0.2">
      <c r="A102" s="134"/>
      <c r="B102" s="142" t="s">
        <v>322</v>
      </c>
      <c r="C102" s="130" t="s">
        <v>12</v>
      </c>
      <c r="D102" s="478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48"/>
      <c r="S102" s="148"/>
      <c r="T102" s="148"/>
      <c r="U102" s="148"/>
      <c r="V102" s="148"/>
      <c r="W102" s="148"/>
      <c r="X102" s="148"/>
      <c r="Y102" s="480"/>
      <c r="Z102" s="480"/>
      <c r="AA102" s="480"/>
      <c r="AB102" s="480"/>
    </row>
    <row r="103" spans="1:28" x14ac:dyDescent="0.2">
      <c r="A103" s="129" t="s">
        <v>49</v>
      </c>
      <c r="B103" s="129" t="s">
        <v>50</v>
      </c>
      <c r="C103" s="143" t="s">
        <v>323</v>
      </c>
      <c r="D103" s="478"/>
      <c r="E103" s="133"/>
      <c r="F103" s="128"/>
      <c r="G103" s="149"/>
      <c r="H103" s="149"/>
      <c r="I103" s="149"/>
      <c r="J103" s="149"/>
      <c r="K103" s="378"/>
      <c r="L103" s="378"/>
      <c r="M103" s="378"/>
      <c r="N103" s="378"/>
      <c r="O103" s="378"/>
      <c r="P103" s="133"/>
      <c r="Q103" s="133"/>
      <c r="R103" s="148"/>
      <c r="S103" s="148"/>
      <c r="T103" s="148"/>
      <c r="U103" s="148"/>
      <c r="V103" s="148"/>
      <c r="W103" s="148"/>
      <c r="X103" s="148"/>
      <c r="Y103" s="480"/>
      <c r="Z103" s="480"/>
      <c r="AA103" s="480"/>
      <c r="AB103" s="480"/>
    </row>
    <row r="104" spans="1:28" x14ac:dyDescent="0.2">
      <c r="A104" s="134" t="s">
        <v>351</v>
      </c>
      <c r="B104" s="132" t="s">
        <v>352</v>
      </c>
      <c r="C104" s="227">
        <v>1053</v>
      </c>
      <c r="D104" s="478"/>
      <c r="E104" s="478"/>
      <c r="F104" s="478"/>
      <c r="G104" s="478"/>
      <c r="H104" s="478"/>
      <c r="I104" s="478"/>
      <c r="J104" s="478"/>
      <c r="K104" s="478"/>
      <c r="L104" s="478"/>
      <c r="M104" s="478"/>
      <c r="N104" s="478"/>
      <c r="O104" s="478"/>
      <c r="P104" s="478"/>
      <c r="Q104" s="478"/>
      <c r="R104" s="480"/>
      <c r="S104" s="480"/>
      <c r="T104" s="480"/>
      <c r="U104" s="480"/>
      <c r="V104" s="480"/>
      <c r="W104" s="480"/>
      <c r="X104" s="480"/>
      <c r="Y104" s="480"/>
      <c r="Z104" s="480"/>
      <c r="AA104" s="480"/>
      <c r="AB104" s="480"/>
    </row>
    <row r="105" spans="1:28" x14ac:dyDescent="0.2">
      <c r="A105" s="134" t="s">
        <v>353</v>
      </c>
      <c r="B105" s="132" t="s">
        <v>325</v>
      </c>
      <c r="C105" s="227">
        <v>320</v>
      </c>
      <c r="D105" s="478"/>
      <c r="E105" s="478"/>
      <c r="F105" s="478"/>
      <c r="G105" s="478"/>
      <c r="H105" s="478"/>
      <c r="I105" s="478"/>
      <c r="J105" s="478"/>
      <c r="K105" s="478"/>
      <c r="L105" s="478"/>
      <c r="M105" s="478"/>
      <c r="N105" s="478"/>
      <c r="O105" s="478"/>
      <c r="P105" s="478"/>
      <c r="Q105" s="478"/>
      <c r="R105" s="480"/>
      <c r="S105" s="480"/>
      <c r="T105" s="480"/>
      <c r="U105" s="480"/>
      <c r="V105" s="480"/>
      <c r="W105" s="480"/>
      <c r="X105" s="480"/>
      <c r="Y105" s="480"/>
      <c r="Z105" s="480"/>
      <c r="AA105" s="480"/>
      <c r="AB105" s="480"/>
    </row>
    <row r="106" spans="1:28" x14ac:dyDescent="0.2">
      <c r="A106" s="124"/>
      <c r="B106" s="137"/>
      <c r="C106" s="138"/>
      <c r="D106" s="478"/>
      <c r="E106" s="478"/>
      <c r="F106" s="478"/>
      <c r="G106" s="478"/>
      <c r="H106" s="478"/>
      <c r="I106" s="478"/>
      <c r="J106" s="478"/>
      <c r="K106" s="478"/>
      <c r="L106" s="478"/>
      <c r="M106" s="478"/>
      <c r="N106" s="478"/>
      <c r="O106" s="478"/>
      <c r="P106" s="478"/>
      <c r="Q106" s="478"/>
      <c r="R106" s="480"/>
      <c r="S106" s="480"/>
      <c r="T106" s="480"/>
      <c r="U106" s="480"/>
      <c r="V106" s="480"/>
      <c r="W106" s="480"/>
      <c r="X106" s="480"/>
      <c r="Y106" s="480"/>
      <c r="Z106" s="480"/>
      <c r="AA106" s="480"/>
      <c r="AB106" s="480"/>
    </row>
    <row r="107" spans="1:28" x14ac:dyDescent="0.2">
      <c r="A107" s="126" t="s">
        <v>354</v>
      </c>
      <c r="B107" s="139"/>
      <c r="C107" s="478"/>
      <c r="D107" s="478"/>
      <c r="E107" s="478"/>
      <c r="F107" s="478"/>
      <c r="G107" s="478"/>
      <c r="H107" s="478"/>
      <c r="I107" s="478"/>
      <c r="J107" s="478"/>
      <c r="K107" s="478"/>
      <c r="L107" s="478"/>
      <c r="M107" s="478"/>
      <c r="N107" s="478"/>
      <c r="O107" s="478"/>
      <c r="P107" s="478"/>
      <c r="Q107" s="478"/>
      <c r="R107" s="480"/>
      <c r="S107" s="480"/>
      <c r="T107" s="480"/>
      <c r="U107" s="480"/>
      <c r="V107" s="480"/>
      <c r="W107" s="480"/>
      <c r="X107" s="480"/>
      <c r="Y107" s="480"/>
      <c r="Z107" s="480"/>
      <c r="AA107" s="480"/>
      <c r="AB107" s="480"/>
    </row>
    <row r="108" spans="1:28" x14ac:dyDescent="0.2">
      <c r="A108" s="134" t="s">
        <v>355</v>
      </c>
      <c r="B108" s="150"/>
      <c r="C108" s="130" t="s">
        <v>12</v>
      </c>
      <c r="D108" s="478"/>
      <c r="E108" s="478"/>
      <c r="F108" s="108"/>
      <c r="G108" s="108"/>
      <c r="H108" s="630"/>
      <c r="I108" s="630"/>
      <c r="J108" s="630"/>
      <c r="K108" s="484"/>
      <c r="L108" s="664"/>
      <c r="M108" s="664"/>
      <c r="N108" s="630"/>
      <c r="O108" s="630"/>
      <c r="P108" s="630"/>
      <c r="Q108" s="630"/>
      <c r="R108" s="480"/>
      <c r="S108" s="480"/>
      <c r="T108" s="480"/>
      <c r="U108" s="480"/>
      <c r="V108" s="480"/>
      <c r="W108" s="480"/>
      <c r="X108" s="480"/>
      <c r="Y108" s="480"/>
      <c r="Z108" s="480"/>
      <c r="AA108" s="480"/>
      <c r="AB108" s="480"/>
    </row>
    <row r="109" spans="1:28" x14ac:dyDescent="0.2">
      <c r="A109" s="134" t="s">
        <v>356</v>
      </c>
      <c r="B109" s="150"/>
      <c r="C109" s="229">
        <v>1</v>
      </c>
      <c r="D109" s="478"/>
      <c r="E109" s="478"/>
      <c r="F109" s="108"/>
      <c r="G109" s="108"/>
      <c r="H109" s="483"/>
      <c r="I109" s="483"/>
      <c r="J109" s="483"/>
      <c r="K109" s="484"/>
      <c r="L109" s="482"/>
      <c r="M109" s="482"/>
      <c r="N109" s="483"/>
      <c r="O109" s="483"/>
      <c r="P109" s="483"/>
      <c r="Q109" s="483"/>
      <c r="R109" s="480"/>
      <c r="S109" s="480"/>
      <c r="T109" s="480"/>
      <c r="U109" s="480"/>
      <c r="V109" s="480"/>
      <c r="W109" s="480"/>
      <c r="X109" s="480"/>
      <c r="Y109" s="480"/>
      <c r="Z109" s="480"/>
      <c r="AA109" s="480"/>
      <c r="AB109" s="480"/>
    </row>
    <row r="110" spans="1:28" ht="12.75" customHeight="1" x14ac:dyDescent="0.2">
      <c r="A110" s="145" t="s">
        <v>357</v>
      </c>
      <c r="B110" s="150"/>
      <c r="C110" s="228">
        <v>0</v>
      </c>
      <c r="D110" s="478"/>
      <c r="E110" s="478"/>
      <c r="F110" s="478"/>
      <c r="G110" s="478"/>
      <c r="H110" s="478"/>
      <c r="I110" s="478"/>
      <c r="J110" s="478"/>
      <c r="K110" s="478"/>
      <c r="L110" s="478"/>
      <c r="M110" s="478"/>
      <c r="N110" s="478"/>
      <c r="O110" s="478"/>
      <c r="P110" s="478"/>
      <c r="Q110" s="478"/>
      <c r="R110" s="480"/>
      <c r="S110" s="480"/>
      <c r="T110" s="480"/>
      <c r="U110" s="480"/>
      <c r="V110" s="480"/>
      <c r="W110" s="480"/>
      <c r="X110" s="480"/>
      <c r="Y110" s="480"/>
      <c r="Z110" s="480"/>
      <c r="AA110" s="480"/>
      <c r="AB110" s="480"/>
    </row>
    <row r="111" spans="1:28" ht="24" customHeight="1" x14ac:dyDescent="0.2">
      <c r="A111" s="145" t="s">
        <v>358</v>
      </c>
      <c r="B111" s="150"/>
      <c r="C111" s="228">
        <v>0</v>
      </c>
      <c r="D111" s="478"/>
      <c r="E111" s="478"/>
      <c r="F111" s="478"/>
      <c r="G111" s="478"/>
      <c r="H111" s="478"/>
      <c r="I111" s="478"/>
      <c r="J111" s="478"/>
      <c r="K111" s="478"/>
      <c r="L111" s="478"/>
      <c r="M111" s="478"/>
      <c r="N111" s="478"/>
      <c r="O111" s="478"/>
      <c r="P111" s="478"/>
      <c r="Q111" s="478"/>
      <c r="R111" s="480"/>
      <c r="S111" s="480"/>
      <c r="T111" s="480"/>
      <c r="U111" s="480"/>
      <c r="V111" s="480"/>
      <c r="W111" s="480"/>
      <c r="X111" s="480"/>
      <c r="Y111" s="480"/>
      <c r="Z111" s="480"/>
      <c r="AA111" s="480"/>
      <c r="AB111" s="480"/>
    </row>
    <row r="112" spans="1:28" ht="12.75" customHeight="1" x14ac:dyDescent="0.2">
      <c r="A112" s="145" t="s">
        <v>359</v>
      </c>
      <c r="B112" s="150"/>
      <c r="C112" s="228">
        <v>4</v>
      </c>
      <c r="D112" s="478"/>
      <c r="E112" s="478"/>
      <c r="F112" s="478"/>
      <c r="G112" s="478"/>
      <c r="H112" s="478"/>
      <c r="I112" s="478"/>
      <c r="J112" s="478"/>
      <c r="K112" s="478"/>
      <c r="L112" s="478"/>
      <c r="M112" s="478"/>
      <c r="N112" s="478"/>
      <c r="O112" s="478"/>
      <c r="P112" s="478"/>
      <c r="Q112" s="478"/>
      <c r="R112" s="480"/>
      <c r="S112" s="480"/>
      <c r="T112" s="480"/>
      <c r="U112" s="480"/>
      <c r="V112" s="480"/>
      <c r="W112" s="480"/>
      <c r="X112" s="480"/>
      <c r="Y112" s="480"/>
      <c r="Z112" s="480"/>
      <c r="AA112" s="480"/>
      <c r="AB112" s="480"/>
    </row>
    <row r="113" spans="1:28" x14ac:dyDescent="0.2">
      <c r="A113" s="108"/>
      <c r="B113" s="108"/>
      <c r="C113" s="478"/>
      <c r="D113" s="478"/>
      <c r="E113" s="478"/>
      <c r="F113" s="478"/>
      <c r="G113" s="478"/>
      <c r="H113" s="478"/>
      <c r="I113" s="478"/>
      <c r="J113" s="478"/>
      <c r="K113" s="478"/>
      <c r="L113" s="478"/>
      <c r="M113" s="478"/>
      <c r="N113" s="478"/>
      <c r="O113" s="478"/>
      <c r="P113" s="478"/>
      <c r="Q113" s="478"/>
      <c r="R113" s="480"/>
      <c r="S113" s="480"/>
      <c r="T113" s="480"/>
      <c r="U113" s="480"/>
      <c r="V113" s="480"/>
      <c r="W113" s="480"/>
      <c r="X113" s="480"/>
      <c r="Y113" s="480"/>
      <c r="Z113" s="480"/>
      <c r="AA113" s="480"/>
      <c r="AB113" s="480"/>
    </row>
    <row r="114" spans="1:28" s="6" customFormat="1" x14ac:dyDescent="0.2">
      <c r="A114" s="148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</row>
    <row r="115" spans="1:28" s="6" customFormat="1" x14ac:dyDescent="0.2">
      <c r="A115" s="128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</row>
    <row r="116" spans="1:28" s="6" customFormat="1" x14ac:dyDescent="0.2">
      <c r="A116" s="128"/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</row>
    <row r="117" spans="1:28" s="6" customFormat="1" x14ac:dyDescent="0.2">
      <c r="A117" s="12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</row>
    <row r="118" spans="1:28" s="6" customFormat="1" x14ac:dyDescent="0.2">
      <c r="A118" s="148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</row>
    <row r="119" spans="1:28" s="6" customFormat="1" x14ac:dyDescent="0.2">
      <c r="A119" s="128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</row>
    <row r="120" spans="1:28" s="6" customFormat="1" x14ac:dyDescent="0.2"/>
    <row r="121" spans="1:28" s="6" customFormat="1" x14ac:dyDescent="0.2"/>
    <row r="122" spans="1:28" s="6" customFormat="1" x14ac:dyDescent="0.2"/>
    <row r="123" spans="1:28" s="6" customFormat="1" x14ac:dyDescent="0.2"/>
    <row r="124" spans="1:28" s="6" customFormat="1" x14ac:dyDescent="0.2"/>
    <row r="125" spans="1:28" s="6" customFormat="1" x14ac:dyDescent="0.2"/>
    <row r="126" spans="1:28" s="6" customFormat="1" x14ac:dyDescent="0.2"/>
    <row r="127" spans="1:28" s="6" customFormat="1" x14ac:dyDescent="0.2"/>
    <row r="128" spans="1: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</sheetData>
  <sheetProtection password="D259" sheet="1" objects="1" scenarios="1" formatColumns="0" formatRows="0"/>
  <mergeCells count="56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57:B57"/>
    <mergeCell ref="B3:B8"/>
    <mergeCell ref="I3:I8"/>
    <mergeCell ref="H108:J108"/>
    <mergeCell ref="L108:M108"/>
    <mergeCell ref="J3:J8"/>
    <mergeCell ref="A60:A61"/>
    <mergeCell ref="B60:B61"/>
    <mergeCell ref="C60:C61"/>
    <mergeCell ref="D60:D61"/>
    <mergeCell ref="E60:E61"/>
    <mergeCell ref="F101:G101"/>
    <mergeCell ref="F60:J60"/>
    <mergeCell ref="D3:G3"/>
    <mergeCell ref="F5:F8"/>
    <mergeCell ref="G5:G8"/>
    <mergeCell ref="T4:T8"/>
    <mergeCell ref="N5:N8"/>
    <mergeCell ref="T1:V1"/>
    <mergeCell ref="P94:V94"/>
    <mergeCell ref="P5:P8"/>
    <mergeCell ref="R3:R8"/>
    <mergeCell ref="S3:S8"/>
    <mergeCell ref="T3:U3"/>
    <mergeCell ref="N108:Q108"/>
    <mergeCell ref="X5:X8"/>
    <mergeCell ref="M4:N4"/>
    <mergeCell ref="AA4:AA8"/>
    <mergeCell ref="K3:N3"/>
    <mergeCell ref="V3:AC3"/>
    <mergeCell ref="K60:K61"/>
    <mergeCell ref="AC4:AC8"/>
    <mergeCell ref="M5:M8"/>
    <mergeCell ref="AB4:AB8"/>
    <mergeCell ref="X4:Y4"/>
    <mergeCell ref="O5:O8"/>
    <mergeCell ref="O3:P4"/>
    <mergeCell ref="L4:L8"/>
    <mergeCell ref="V4:V8"/>
    <mergeCell ref="K4:K8"/>
  </mergeCells>
  <hyperlinks>
    <hyperlink ref="T1:U1" location="'Списък Приложения'!A1" display="НАЗАД"/>
  </hyperlinks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stopIfTrue="1" operator="notEqual" id="{66985523-410C-407D-820F-BA4C2D6E7EC2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cellIs" priority="31" operator="notEqual" id="{FD0328AA-976B-4065-9705-266B049C347A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cellIs" priority="30" operator="notEqual" id="{1F9734D2-DB1B-4FAE-8CCD-82988796A310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J47</xm:sqref>
        </x14:conditionalFormatting>
        <x14:conditionalFormatting xmlns:xm="http://schemas.microsoft.com/office/excel/2006/main">
          <x14:cfRule type="cellIs" priority="29" operator="notEqual" id="{64B43A92-9D0B-4712-AC8B-E039401E19BA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K47</xm:sqref>
        </x14:conditionalFormatting>
        <x14:conditionalFormatting xmlns:xm="http://schemas.microsoft.com/office/excel/2006/main">
          <x14:cfRule type="cellIs" priority="28" operator="notEqual" id="{8B0F0557-3C28-4C52-8608-0C1EE19865DD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L47</xm:sqref>
        </x14:conditionalFormatting>
        <x14:conditionalFormatting xmlns:xm="http://schemas.microsoft.com/office/excel/2006/main">
          <x14:cfRule type="cellIs" priority="27" operator="notEqual" id="{2C64A0D6-9E1C-4522-920C-C273668648A5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M47</xm:sqref>
        </x14:conditionalFormatting>
        <x14:conditionalFormatting xmlns:xm="http://schemas.microsoft.com/office/excel/2006/main">
          <x14:cfRule type="cellIs" priority="26" stopIfTrue="1" operator="notEqual" id="{2EE79CBB-3CE1-47E3-9A31-0D721679C08D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Q47</xm:sqref>
        </x14:conditionalFormatting>
        <x14:conditionalFormatting xmlns:xm="http://schemas.microsoft.com/office/excel/2006/main">
          <x14:cfRule type="cellIs" priority="25" operator="notEqual" id="{276C95E3-1183-48D5-BD83-47DC5ED91594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24" operator="notEqual" id="{08404B9C-4BA3-43BB-BBD2-1A29F17599A1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23" operator="notEqual" id="{7A8F5B44-E110-4CAD-B423-ADAACA03406F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22" operator="notEqual" id="{DCE26E24-3241-4F5F-8F39-CE5479832CAF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21" operator="notEqual" id="{BDC1E361-9297-49AA-A7F0-CD3B343DAECD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20" operator="notEqual" id="{4786ADCF-ACAA-4AA2-A1DC-A06E26C823A0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M48</xm:sqref>
        </x14:conditionalFormatting>
        <x14:conditionalFormatting xmlns:xm="http://schemas.microsoft.com/office/excel/2006/main">
          <x14:cfRule type="cellIs" priority="19" operator="notEqual" id="{1F31D5B2-CC1D-449B-8E44-622DECF3729A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cellIs" priority="18" operator="notEqual" id="{BCD8FCF7-A7D8-4EDC-874F-E7BB9EACA240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cellIs" priority="17" operator="notEqual" id="{AE4DA508-B7DA-4EF8-86F9-9AF899C5B902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cellIs" priority="16" operator="notEqual" id="{93F4FA07-9B67-4E2B-8081-C4DBAF1DA44C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J49</xm:sqref>
        </x14:conditionalFormatting>
        <x14:conditionalFormatting xmlns:xm="http://schemas.microsoft.com/office/excel/2006/main">
          <x14:cfRule type="cellIs" priority="15" operator="notEqual" id="{51A16137-B339-42A2-B9D0-62B0BCC8C391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K49</xm:sqref>
        </x14:conditionalFormatting>
        <x14:conditionalFormatting xmlns:xm="http://schemas.microsoft.com/office/excel/2006/main">
          <x14:cfRule type="cellIs" priority="14" operator="notEqual" id="{8E86F887-25A8-494C-9518-15813E346082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L49</xm:sqref>
        </x14:conditionalFormatting>
        <x14:conditionalFormatting xmlns:xm="http://schemas.microsoft.com/office/excel/2006/main">
          <x14:cfRule type="cellIs" priority="13" operator="notEqual" id="{384E1017-08BD-4EF4-BF93-2915D410B7AC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cellIs" priority="12" operator="notEqual" id="{DB0B2092-2FA7-405C-B506-D6840DBEEA24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Q49</xm:sqref>
        </x14:conditionalFormatting>
        <x14:conditionalFormatting xmlns:xm="http://schemas.microsoft.com/office/excel/2006/main">
          <x14:cfRule type="cellIs" priority="11" operator="notEqual" id="{EB92B891-0C44-458E-9AE5-0CD4606F803B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C57</xm:sqref>
        </x14:conditionalFormatting>
        <x14:conditionalFormatting xmlns:xm="http://schemas.microsoft.com/office/excel/2006/main">
          <x14:cfRule type="cellIs" priority="10" operator="notEqual" id="{1EEE91A5-2608-42F1-BC1A-BB3874F40E77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I57</xm:sqref>
        </x14:conditionalFormatting>
        <x14:conditionalFormatting xmlns:xm="http://schemas.microsoft.com/office/excel/2006/main">
          <x14:cfRule type="cellIs" priority="9" stopIfTrue="1" operator="notEqual" id="{D1B9A8DF-4507-449D-9BE5-F271005DD1E9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J57</xm:sqref>
        </x14:conditionalFormatting>
        <x14:conditionalFormatting xmlns:xm="http://schemas.microsoft.com/office/excel/2006/main">
          <x14:cfRule type="cellIs" priority="8" stopIfTrue="1" operator="notEqual" id="{775E238E-0E4B-4621-9139-57A9FF9B42B6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K57</xm:sqref>
        </x14:conditionalFormatting>
        <x14:conditionalFormatting xmlns:xm="http://schemas.microsoft.com/office/excel/2006/main">
          <x14:cfRule type="cellIs" priority="7" operator="notEqual" id="{6F2EA9B7-07AA-43D6-9ABC-198C0027CAA5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L57</xm:sqref>
        </x14:conditionalFormatting>
        <x14:conditionalFormatting xmlns:xm="http://schemas.microsoft.com/office/excel/2006/main">
          <x14:cfRule type="cellIs" priority="6" operator="notEqual" id="{1D00D0E1-0E86-46F7-8392-301DC6065D83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M57</xm:sqref>
        </x14:conditionalFormatting>
        <x14:conditionalFormatting xmlns:xm="http://schemas.microsoft.com/office/excel/2006/main">
          <x14:cfRule type="cellIs" priority="5" operator="notEqual" id="{6C516E9F-2226-444A-979C-4504CB0A68B9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Q57</xm:sqref>
        </x14:conditionalFormatting>
        <x14:conditionalFormatting xmlns:xm="http://schemas.microsoft.com/office/excel/2006/main">
          <x14:cfRule type="cellIs" priority="4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C63</xm:sqref>
        </x14:conditionalFormatting>
        <x14:conditionalFormatting xmlns:xm="http://schemas.microsoft.com/office/excel/2006/main">
          <x14:cfRule type="cellIs" priority="3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D63</xm:sqref>
        </x14:conditionalFormatting>
        <x14:conditionalFormatting xmlns:xm="http://schemas.microsoft.com/office/excel/2006/main">
          <x14:cfRule type="cellIs" priority="2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E63</xm:sqref>
        </x14:conditionalFormatting>
        <x14:conditionalFormatting xmlns:xm="http://schemas.microsoft.com/office/excel/2006/main">
          <x14:cfRule type="cellIs" priority="1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F63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2"/>
  <sheetViews>
    <sheetView zoomScale="80" zoomScaleNormal="80" workbookViewId="0">
      <selection activeCell="B11" sqref="B11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53" t="s">
        <v>596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718" t="s">
        <v>416</v>
      </c>
      <c r="T1" s="718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</row>
    <row r="2" spans="1:51" x14ac:dyDescent="0.2">
      <c r="C2" s="153" t="s">
        <v>597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718"/>
      <c r="T2" s="718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</row>
    <row r="3" spans="1:51" ht="13.5" thickBot="1" x14ac:dyDescent="0.25">
      <c r="K3" s="151"/>
      <c r="O3" s="151"/>
    </row>
    <row r="4" spans="1:51" ht="13.5" customHeight="1" thickBot="1" x14ac:dyDescent="0.25">
      <c r="A4" s="731" t="s">
        <v>361</v>
      </c>
      <c r="B4" s="701" t="s">
        <v>378</v>
      </c>
      <c r="C4" s="735" t="s">
        <v>379</v>
      </c>
      <c r="D4" s="712" t="s">
        <v>380</v>
      </c>
      <c r="E4" s="713"/>
      <c r="F4" s="713"/>
      <c r="G4" s="713"/>
      <c r="H4" s="713"/>
      <c r="I4" s="714"/>
      <c r="J4" s="715" t="s">
        <v>381</v>
      </c>
      <c r="K4" s="716"/>
      <c r="L4" s="716"/>
      <c r="M4" s="716"/>
      <c r="N4" s="716"/>
      <c r="O4" s="738"/>
      <c r="P4" s="719" t="s">
        <v>382</v>
      </c>
      <c r="Q4" s="720"/>
      <c r="R4" s="720"/>
      <c r="S4" s="720"/>
      <c r="T4" s="720"/>
      <c r="U4" s="721"/>
      <c r="V4" s="725" t="s">
        <v>383</v>
      </c>
      <c r="W4" s="726"/>
      <c r="X4" s="726"/>
      <c r="Y4" s="726"/>
      <c r="Z4" s="726"/>
      <c r="AA4" s="727"/>
      <c r="AB4" s="715" t="s">
        <v>384</v>
      </c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697" t="s">
        <v>385</v>
      </c>
      <c r="AO4" s="698"/>
      <c r="AP4" s="698"/>
      <c r="AQ4" s="698"/>
      <c r="AR4" s="698"/>
      <c r="AS4" s="699"/>
      <c r="AT4" s="700" t="s">
        <v>386</v>
      </c>
      <c r="AU4" s="701"/>
      <c r="AV4" s="701"/>
      <c r="AW4" s="701"/>
      <c r="AX4" s="701"/>
      <c r="AY4" s="702"/>
    </row>
    <row r="5" spans="1:51" ht="33.75" customHeight="1" x14ac:dyDescent="0.2">
      <c r="A5" s="732"/>
      <c r="B5" s="734"/>
      <c r="C5" s="736"/>
      <c r="D5" s="706"/>
      <c r="E5" s="707"/>
      <c r="F5" s="707"/>
      <c r="G5" s="707"/>
      <c r="H5" s="707"/>
      <c r="I5" s="708"/>
      <c r="J5" s="739"/>
      <c r="K5" s="740"/>
      <c r="L5" s="740"/>
      <c r="M5" s="740"/>
      <c r="N5" s="740"/>
      <c r="O5" s="741"/>
      <c r="P5" s="722"/>
      <c r="Q5" s="723"/>
      <c r="R5" s="723"/>
      <c r="S5" s="723"/>
      <c r="T5" s="723"/>
      <c r="U5" s="724"/>
      <c r="V5" s="728"/>
      <c r="W5" s="729"/>
      <c r="X5" s="729"/>
      <c r="Y5" s="729"/>
      <c r="Z5" s="729"/>
      <c r="AA5" s="730"/>
      <c r="AB5" s="712" t="s">
        <v>387</v>
      </c>
      <c r="AC5" s="713"/>
      <c r="AD5" s="713"/>
      <c r="AE5" s="713"/>
      <c r="AF5" s="713"/>
      <c r="AG5" s="714"/>
      <c r="AH5" s="712" t="s">
        <v>291</v>
      </c>
      <c r="AI5" s="713"/>
      <c r="AJ5" s="713"/>
      <c r="AK5" s="713"/>
      <c r="AL5" s="713"/>
      <c r="AM5" s="714"/>
      <c r="AN5" s="706" t="s">
        <v>388</v>
      </c>
      <c r="AO5" s="707"/>
      <c r="AP5" s="707"/>
      <c r="AQ5" s="707"/>
      <c r="AR5" s="707"/>
      <c r="AS5" s="708"/>
      <c r="AT5" s="703"/>
      <c r="AU5" s="704"/>
      <c r="AV5" s="704"/>
      <c r="AW5" s="704"/>
      <c r="AX5" s="704"/>
      <c r="AY5" s="705"/>
    </row>
    <row r="6" spans="1:51" ht="12.75" customHeight="1" x14ac:dyDescent="0.2">
      <c r="A6" s="732"/>
      <c r="B6" s="734"/>
      <c r="C6" s="736"/>
      <c r="D6" s="709" t="s">
        <v>389</v>
      </c>
      <c r="E6" s="710" t="s">
        <v>390</v>
      </c>
      <c r="F6" s="710"/>
      <c r="G6" s="710"/>
      <c r="H6" s="710"/>
      <c r="I6" s="711"/>
      <c r="J6" s="709" t="s">
        <v>389</v>
      </c>
      <c r="K6" s="710" t="s">
        <v>390</v>
      </c>
      <c r="L6" s="710"/>
      <c r="M6" s="710"/>
      <c r="N6" s="710"/>
      <c r="O6" s="711"/>
      <c r="P6" s="709" t="s">
        <v>389</v>
      </c>
      <c r="Q6" s="710" t="s">
        <v>390</v>
      </c>
      <c r="R6" s="710"/>
      <c r="S6" s="710"/>
      <c r="T6" s="710"/>
      <c r="U6" s="711"/>
      <c r="V6" s="709" t="s">
        <v>389</v>
      </c>
      <c r="W6" s="710" t="s">
        <v>390</v>
      </c>
      <c r="X6" s="710"/>
      <c r="Y6" s="710"/>
      <c r="Z6" s="710"/>
      <c r="AA6" s="711"/>
      <c r="AB6" s="709" t="s">
        <v>389</v>
      </c>
      <c r="AC6" s="710" t="s">
        <v>390</v>
      </c>
      <c r="AD6" s="710"/>
      <c r="AE6" s="710"/>
      <c r="AF6" s="710"/>
      <c r="AG6" s="711"/>
      <c r="AH6" s="709" t="s">
        <v>389</v>
      </c>
      <c r="AI6" s="710" t="s">
        <v>390</v>
      </c>
      <c r="AJ6" s="710"/>
      <c r="AK6" s="710"/>
      <c r="AL6" s="710"/>
      <c r="AM6" s="711"/>
      <c r="AN6" s="709" t="s">
        <v>389</v>
      </c>
      <c r="AO6" s="710" t="s">
        <v>390</v>
      </c>
      <c r="AP6" s="710"/>
      <c r="AQ6" s="710"/>
      <c r="AR6" s="710"/>
      <c r="AS6" s="711"/>
      <c r="AT6" s="709" t="s">
        <v>389</v>
      </c>
      <c r="AU6" s="710" t="s">
        <v>390</v>
      </c>
      <c r="AV6" s="710"/>
      <c r="AW6" s="710"/>
      <c r="AX6" s="710"/>
      <c r="AY6" s="711"/>
    </row>
    <row r="7" spans="1:51" ht="24" customHeight="1" thickBot="1" x14ac:dyDescent="0.25">
      <c r="A7" s="733"/>
      <c r="B7" s="704"/>
      <c r="C7" s="737"/>
      <c r="D7" s="709"/>
      <c r="E7" s="176" t="s">
        <v>391</v>
      </c>
      <c r="F7" s="90" t="s">
        <v>392</v>
      </c>
      <c r="G7" s="90" t="s">
        <v>393</v>
      </c>
      <c r="H7" s="90" t="s">
        <v>394</v>
      </c>
      <c r="I7" s="177" t="s">
        <v>395</v>
      </c>
      <c r="J7" s="709"/>
      <c r="K7" s="176" t="s">
        <v>391</v>
      </c>
      <c r="L7" s="90" t="s">
        <v>392</v>
      </c>
      <c r="M7" s="90" t="s">
        <v>393</v>
      </c>
      <c r="N7" s="90" t="s">
        <v>394</v>
      </c>
      <c r="O7" s="177" t="s">
        <v>395</v>
      </c>
      <c r="P7" s="709"/>
      <c r="Q7" s="176" t="s">
        <v>391</v>
      </c>
      <c r="R7" s="90" t="s">
        <v>392</v>
      </c>
      <c r="S7" s="90" t="s">
        <v>393</v>
      </c>
      <c r="T7" s="90" t="s">
        <v>394</v>
      </c>
      <c r="U7" s="177" t="s">
        <v>395</v>
      </c>
      <c r="V7" s="709"/>
      <c r="W7" s="176" t="s">
        <v>391</v>
      </c>
      <c r="X7" s="90" t="s">
        <v>392</v>
      </c>
      <c r="Y7" s="90" t="s">
        <v>393</v>
      </c>
      <c r="Z7" s="90" t="s">
        <v>394</v>
      </c>
      <c r="AA7" s="177" t="s">
        <v>395</v>
      </c>
      <c r="AB7" s="709"/>
      <c r="AC7" s="176" t="s">
        <v>391</v>
      </c>
      <c r="AD7" s="90" t="s">
        <v>392</v>
      </c>
      <c r="AE7" s="90" t="s">
        <v>393</v>
      </c>
      <c r="AF7" s="90" t="s">
        <v>394</v>
      </c>
      <c r="AG7" s="177" t="s">
        <v>395</v>
      </c>
      <c r="AH7" s="709"/>
      <c r="AI7" s="176" t="s">
        <v>391</v>
      </c>
      <c r="AJ7" s="90" t="s">
        <v>392</v>
      </c>
      <c r="AK7" s="90" t="s">
        <v>393</v>
      </c>
      <c r="AL7" s="90" t="s">
        <v>394</v>
      </c>
      <c r="AM7" s="177" t="s">
        <v>395</v>
      </c>
      <c r="AN7" s="709"/>
      <c r="AO7" s="176" t="s">
        <v>391</v>
      </c>
      <c r="AP7" s="90" t="s">
        <v>392</v>
      </c>
      <c r="AQ7" s="90" t="s">
        <v>393</v>
      </c>
      <c r="AR7" s="90" t="s">
        <v>394</v>
      </c>
      <c r="AS7" s="177" t="s">
        <v>395</v>
      </c>
      <c r="AT7" s="709"/>
      <c r="AU7" s="176" t="s">
        <v>391</v>
      </c>
      <c r="AV7" s="90" t="s">
        <v>392</v>
      </c>
      <c r="AW7" s="90" t="s">
        <v>393</v>
      </c>
      <c r="AX7" s="90" t="s">
        <v>394</v>
      </c>
      <c r="AY7" s="177" t="s">
        <v>395</v>
      </c>
    </row>
    <row r="8" spans="1:51" x14ac:dyDescent="0.2">
      <c r="A8" s="178"/>
      <c r="B8" s="179" t="s">
        <v>375</v>
      </c>
      <c r="C8" s="180"/>
      <c r="D8" s="181">
        <f>E8+F8+G8+H8+I8</f>
        <v>38</v>
      </c>
      <c r="E8" s="157">
        <f>SUM(E9:E55)</f>
        <v>9</v>
      </c>
      <c r="F8" s="157">
        <f>SUM(F9:F55)</f>
        <v>1</v>
      </c>
      <c r="G8" s="157">
        <f>SUM(G9:G55)</f>
        <v>5</v>
      </c>
      <c r="H8" s="157">
        <f>SUM(H9:H55)</f>
        <v>1</v>
      </c>
      <c r="I8" s="182">
        <f>SUM(I9:I55)</f>
        <v>22</v>
      </c>
      <c r="J8" s="181">
        <f>K8+L8+M8+N8+O8</f>
        <v>276</v>
      </c>
      <c r="K8" s="157">
        <f>SUM(K9:K55)</f>
        <v>50</v>
      </c>
      <c r="L8" s="157">
        <f>SUM(L9:L55)</f>
        <v>6</v>
      </c>
      <c r="M8" s="157">
        <f>SUM(M9:M55)</f>
        <v>15</v>
      </c>
      <c r="N8" s="157">
        <f>SUM(N9:N55)</f>
        <v>159</v>
      </c>
      <c r="O8" s="182">
        <f>SUM(O9:O55)</f>
        <v>46</v>
      </c>
      <c r="P8" s="181">
        <f>Q8+R8+S8+T8+U8</f>
        <v>314</v>
      </c>
      <c r="Q8" s="157">
        <f>SUM(Q9:Q55)</f>
        <v>59</v>
      </c>
      <c r="R8" s="157">
        <f>SUM(R9:R55)</f>
        <v>7</v>
      </c>
      <c r="S8" s="157">
        <f>SUM(S9:S55)</f>
        <v>20</v>
      </c>
      <c r="T8" s="157">
        <f>SUM(T9:T55)</f>
        <v>160</v>
      </c>
      <c r="U8" s="182">
        <f>SUM(U9:U55)</f>
        <v>68</v>
      </c>
      <c r="V8" s="181">
        <f>W8+X8+Y8+Z8+AA8</f>
        <v>297</v>
      </c>
      <c r="W8" s="157">
        <f>SUM(W9:W55)</f>
        <v>53</v>
      </c>
      <c r="X8" s="157">
        <f>SUM(X9:X55)</f>
        <v>5</v>
      </c>
      <c r="Y8" s="157">
        <f>SUM(Y9:Y55)</f>
        <v>17</v>
      </c>
      <c r="Z8" s="157">
        <f>SUM(Z9:Z55)</f>
        <v>159</v>
      </c>
      <c r="AA8" s="182">
        <f>SUM(AA9:AA55)</f>
        <v>63</v>
      </c>
      <c r="AB8" s="181">
        <f>AC8+AD8+AE8+AF8+AG8</f>
        <v>169</v>
      </c>
      <c r="AC8" s="157">
        <f>SUM(AC9:AC55)</f>
        <v>11</v>
      </c>
      <c r="AD8" s="157">
        <f>SUM(AD9:AD55)</f>
        <v>0</v>
      </c>
      <c r="AE8" s="157">
        <f>SUM(AE9:AE55)</f>
        <v>15</v>
      </c>
      <c r="AF8" s="157">
        <f>SUM(AF9:AF55)</f>
        <v>94</v>
      </c>
      <c r="AG8" s="182">
        <f>SUM(AG9:AG55)</f>
        <v>49</v>
      </c>
      <c r="AH8" s="181">
        <f>AI8+AJ8+AK8+AL8+AM8</f>
        <v>128</v>
      </c>
      <c r="AI8" s="157">
        <f>SUM(AI9:AI55)</f>
        <v>42</v>
      </c>
      <c r="AJ8" s="157">
        <f>SUM(AJ9:AJ55)</f>
        <v>5</v>
      </c>
      <c r="AK8" s="157">
        <f>SUM(AK9:AK55)</f>
        <v>2</v>
      </c>
      <c r="AL8" s="157">
        <f>SUM(AL9:AL55)</f>
        <v>65</v>
      </c>
      <c r="AM8" s="182">
        <f>SUM(AM9:AM55)</f>
        <v>14</v>
      </c>
      <c r="AN8" s="181">
        <f>AO8+AP8+AQ8+AR8+AS8</f>
        <v>262</v>
      </c>
      <c r="AO8" s="157">
        <f>SUM(AO9:AO55)</f>
        <v>46</v>
      </c>
      <c r="AP8" s="157">
        <f>SUM(AP9:AP55)</f>
        <v>4</v>
      </c>
      <c r="AQ8" s="157">
        <f>SUM(AQ9:AQ55)</f>
        <v>16</v>
      </c>
      <c r="AR8" s="157">
        <f>SUM(AR9:AR55)</f>
        <v>159</v>
      </c>
      <c r="AS8" s="182">
        <f>SUM(AS9:AS55)</f>
        <v>37</v>
      </c>
      <c r="AT8" s="181">
        <f>AU8+AV8+AW8+AX8+AY8</f>
        <v>17</v>
      </c>
      <c r="AU8" s="157">
        <f>SUM(AU9:AU55)</f>
        <v>6</v>
      </c>
      <c r="AV8" s="157">
        <f>SUM(AV9:AV55)</f>
        <v>2</v>
      </c>
      <c r="AW8" s="157">
        <f>SUM(AW9:AW55)</f>
        <v>3</v>
      </c>
      <c r="AX8" s="157">
        <f>SUM(AX9:AX55)</f>
        <v>1</v>
      </c>
      <c r="AY8" s="182">
        <f>SUM(AY9:AY55)</f>
        <v>5</v>
      </c>
    </row>
    <row r="9" spans="1:51" x14ac:dyDescent="0.2">
      <c r="A9" s="154" t="s">
        <v>591</v>
      </c>
      <c r="B9" s="183" t="s">
        <v>590</v>
      </c>
      <c r="C9" s="154">
        <v>17</v>
      </c>
      <c r="D9" s="181">
        <f t="shared" ref="D9:D55" si="0">E9+F9+G9+H9+I9</f>
        <v>21</v>
      </c>
      <c r="E9" s="184">
        <v>6</v>
      </c>
      <c r="F9" s="92">
        <v>1</v>
      </c>
      <c r="G9" s="92">
        <v>3</v>
      </c>
      <c r="H9" s="92">
        <v>0</v>
      </c>
      <c r="I9" s="159">
        <v>11</v>
      </c>
      <c r="J9" s="181">
        <f t="shared" ref="J9:J55" si="1">K9+L9+M9+N9+O9</f>
        <v>137</v>
      </c>
      <c r="K9" s="185">
        <v>26</v>
      </c>
      <c r="L9" s="92">
        <v>2</v>
      </c>
      <c r="M9" s="92">
        <v>8</v>
      </c>
      <c r="N9" s="92">
        <v>78</v>
      </c>
      <c r="O9" s="159">
        <v>23</v>
      </c>
      <c r="P9" s="181">
        <f>Q9+R9+S9+T9+U9</f>
        <v>158</v>
      </c>
      <c r="Q9" s="156">
        <f>E9+K9</f>
        <v>32</v>
      </c>
      <c r="R9" s="156">
        <f t="shared" ref="R9:U47" si="2">F9+L9</f>
        <v>3</v>
      </c>
      <c r="S9" s="156">
        <f t="shared" si="2"/>
        <v>11</v>
      </c>
      <c r="T9" s="156">
        <f t="shared" si="2"/>
        <v>78</v>
      </c>
      <c r="U9" s="158">
        <f t="shared" si="2"/>
        <v>34</v>
      </c>
      <c r="V9" s="181">
        <f t="shared" ref="V9:V55" si="3">W9+X9+Y9+Z9+AA9</f>
        <v>147</v>
      </c>
      <c r="W9" s="156">
        <f>AC9+AI9</f>
        <v>29</v>
      </c>
      <c r="X9" s="156">
        <f>AD9+AJ9</f>
        <v>2</v>
      </c>
      <c r="Y9" s="156">
        <f>AE9+AK9</f>
        <v>10</v>
      </c>
      <c r="Z9" s="156">
        <f>AF9+AL9</f>
        <v>77</v>
      </c>
      <c r="AA9" s="158">
        <f>AG9+AM9</f>
        <v>29</v>
      </c>
      <c r="AB9" s="181">
        <f t="shared" ref="AB9:AB55" si="4">AC9+AD9+AE9+AF9+AG9</f>
        <v>93</v>
      </c>
      <c r="AC9" s="92">
        <v>7</v>
      </c>
      <c r="AD9" s="92">
        <v>0</v>
      </c>
      <c r="AE9" s="92">
        <v>9</v>
      </c>
      <c r="AF9" s="92">
        <v>52</v>
      </c>
      <c r="AG9" s="159">
        <v>25</v>
      </c>
      <c r="AH9" s="181">
        <f t="shared" ref="AH9:AH55" si="5">AI9+AJ9+AK9+AL9+AM9</f>
        <v>54</v>
      </c>
      <c r="AI9" s="92">
        <v>22</v>
      </c>
      <c r="AJ9" s="92">
        <v>2</v>
      </c>
      <c r="AK9" s="92">
        <v>1</v>
      </c>
      <c r="AL9" s="92">
        <v>25</v>
      </c>
      <c r="AM9" s="159">
        <v>4</v>
      </c>
      <c r="AN9" s="181">
        <f t="shared" ref="AN9:AN55" si="6">AO9+AP9+AQ9+AR9+AS9</f>
        <v>130</v>
      </c>
      <c r="AO9" s="92">
        <v>23</v>
      </c>
      <c r="AP9" s="92">
        <v>1</v>
      </c>
      <c r="AQ9" s="92">
        <v>9</v>
      </c>
      <c r="AR9" s="92">
        <v>77</v>
      </c>
      <c r="AS9" s="159">
        <v>20</v>
      </c>
      <c r="AT9" s="181">
        <f t="shared" ref="AT9:AT55" si="7">AU9+AV9+AW9+AX9+AY9</f>
        <v>11</v>
      </c>
      <c r="AU9" s="156">
        <f>Q9-W9</f>
        <v>3</v>
      </c>
      <c r="AV9" s="156">
        <f>R9-X9</f>
        <v>1</v>
      </c>
      <c r="AW9" s="156">
        <f>S9-Y9</f>
        <v>1</v>
      </c>
      <c r="AX9" s="156">
        <f>T9-Z9</f>
        <v>1</v>
      </c>
      <c r="AY9" s="158">
        <f>U9-AA9</f>
        <v>5</v>
      </c>
    </row>
    <row r="10" spans="1:51" x14ac:dyDescent="0.2">
      <c r="A10" s="154" t="s">
        <v>592</v>
      </c>
      <c r="B10" s="183" t="s">
        <v>593</v>
      </c>
      <c r="C10" s="154">
        <v>17</v>
      </c>
      <c r="D10" s="181">
        <f t="shared" si="0"/>
        <v>17</v>
      </c>
      <c r="E10" s="184">
        <v>3</v>
      </c>
      <c r="F10" s="92">
        <v>0</v>
      </c>
      <c r="G10" s="92">
        <v>2</v>
      </c>
      <c r="H10" s="92">
        <v>1</v>
      </c>
      <c r="I10" s="159">
        <v>11</v>
      </c>
      <c r="J10" s="181">
        <f t="shared" si="1"/>
        <v>139</v>
      </c>
      <c r="K10" s="185">
        <v>24</v>
      </c>
      <c r="L10" s="92">
        <v>4</v>
      </c>
      <c r="M10" s="92">
        <v>7</v>
      </c>
      <c r="N10" s="92">
        <v>81</v>
      </c>
      <c r="O10" s="159">
        <v>23</v>
      </c>
      <c r="P10" s="181">
        <f t="shared" ref="P10:P55" si="8">Q10+R10+S10+T10+U10</f>
        <v>156</v>
      </c>
      <c r="Q10" s="156">
        <f t="shared" ref="Q10:Q55" si="9">E10+K10</f>
        <v>27</v>
      </c>
      <c r="R10" s="156">
        <f t="shared" si="2"/>
        <v>4</v>
      </c>
      <c r="S10" s="156">
        <f t="shared" si="2"/>
        <v>9</v>
      </c>
      <c r="T10" s="156">
        <f t="shared" si="2"/>
        <v>82</v>
      </c>
      <c r="U10" s="158">
        <f t="shared" si="2"/>
        <v>34</v>
      </c>
      <c r="V10" s="181">
        <f t="shared" si="3"/>
        <v>150</v>
      </c>
      <c r="W10" s="156">
        <f>AC10+AI10</f>
        <v>24</v>
      </c>
      <c r="X10" s="156">
        <f t="shared" ref="W10:AA55" si="10">AD10+AJ10</f>
        <v>3</v>
      </c>
      <c r="Y10" s="156">
        <f t="shared" si="10"/>
        <v>7</v>
      </c>
      <c r="Z10" s="156">
        <f t="shared" si="10"/>
        <v>82</v>
      </c>
      <c r="AA10" s="158">
        <f t="shared" si="10"/>
        <v>34</v>
      </c>
      <c r="AB10" s="181">
        <f t="shared" si="4"/>
        <v>76</v>
      </c>
      <c r="AC10" s="92">
        <v>4</v>
      </c>
      <c r="AD10" s="92">
        <v>0</v>
      </c>
      <c r="AE10" s="92">
        <v>6</v>
      </c>
      <c r="AF10" s="92">
        <v>42</v>
      </c>
      <c r="AG10" s="159">
        <v>24</v>
      </c>
      <c r="AH10" s="181">
        <f t="shared" si="5"/>
        <v>74</v>
      </c>
      <c r="AI10" s="92">
        <v>20</v>
      </c>
      <c r="AJ10" s="92">
        <v>3</v>
      </c>
      <c r="AK10" s="92">
        <v>1</v>
      </c>
      <c r="AL10" s="92">
        <v>40</v>
      </c>
      <c r="AM10" s="159">
        <v>10</v>
      </c>
      <c r="AN10" s="181">
        <f t="shared" si="6"/>
        <v>132</v>
      </c>
      <c r="AO10" s="92">
        <v>23</v>
      </c>
      <c r="AP10" s="92">
        <v>3</v>
      </c>
      <c r="AQ10" s="92">
        <v>7</v>
      </c>
      <c r="AR10" s="92">
        <v>82</v>
      </c>
      <c r="AS10" s="159">
        <v>17</v>
      </c>
      <c r="AT10" s="181">
        <f t="shared" si="7"/>
        <v>6</v>
      </c>
      <c r="AU10" s="156">
        <f t="shared" ref="AU10:AY55" si="11">Q10-W10</f>
        <v>3</v>
      </c>
      <c r="AV10" s="156">
        <f t="shared" si="11"/>
        <v>1</v>
      </c>
      <c r="AW10" s="156">
        <f t="shared" si="11"/>
        <v>2</v>
      </c>
      <c r="AX10" s="156">
        <f t="shared" si="11"/>
        <v>0</v>
      </c>
      <c r="AY10" s="158">
        <f t="shared" si="11"/>
        <v>0</v>
      </c>
    </row>
    <row r="11" spans="1:51" x14ac:dyDescent="0.2">
      <c r="A11" s="154"/>
      <c r="B11" s="183"/>
      <c r="C11" s="154"/>
      <c r="D11" s="181">
        <f t="shared" si="0"/>
        <v>0</v>
      </c>
      <c r="E11" s="184"/>
      <c r="F11" s="92"/>
      <c r="G11" s="92"/>
      <c r="H11" s="92"/>
      <c r="I11" s="159"/>
      <c r="J11" s="181">
        <f t="shared" si="1"/>
        <v>0</v>
      </c>
      <c r="K11" s="185"/>
      <c r="L11" s="92"/>
      <c r="M11" s="92"/>
      <c r="N11" s="92"/>
      <c r="O11" s="159"/>
      <c r="P11" s="181">
        <f t="shared" si="8"/>
        <v>0</v>
      </c>
      <c r="Q11" s="156">
        <f t="shared" si="9"/>
        <v>0</v>
      </c>
      <c r="R11" s="156">
        <f t="shared" si="2"/>
        <v>0</v>
      </c>
      <c r="S11" s="156">
        <f t="shared" si="2"/>
        <v>0</v>
      </c>
      <c r="T11" s="156">
        <f t="shared" si="2"/>
        <v>0</v>
      </c>
      <c r="U11" s="158">
        <f t="shared" si="2"/>
        <v>0</v>
      </c>
      <c r="V11" s="181">
        <f>W11+X11+Y11+Z11+AA11</f>
        <v>0</v>
      </c>
      <c r="W11" s="156">
        <f t="shared" si="10"/>
        <v>0</v>
      </c>
      <c r="X11" s="156">
        <f t="shared" si="10"/>
        <v>0</v>
      </c>
      <c r="Y11" s="156">
        <f t="shared" si="10"/>
        <v>0</v>
      </c>
      <c r="Z11" s="156">
        <f t="shared" si="10"/>
        <v>0</v>
      </c>
      <c r="AA11" s="158">
        <f t="shared" si="10"/>
        <v>0</v>
      </c>
      <c r="AB11" s="181">
        <f>AC11+AD11+AE11+AF11+AG11</f>
        <v>0</v>
      </c>
      <c r="AC11" s="92"/>
      <c r="AD11" s="92"/>
      <c r="AE11" s="92"/>
      <c r="AF11" s="92"/>
      <c r="AG11" s="159"/>
      <c r="AH11" s="181">
        <f t="shared" si="5"/>
        <v>0</v>
      </c>
      <c r="AI11" s="92"/>
      <c r="AJ11" s="92"/>
      <c r="AK11" s="92"/>
      <c r="AL11" s="92"/>
      <c r="AM11" s="159"/>
      <c r="AN11" s="181">
        <f t="shared" si="6"/>
        <v>0</v>
      </c>
      <c r="AO11" s="92"/>
      <c r="AP11" s="92"/>
      <c r="AQ11" s="92"/>
      <c r="AR11" s="92"/>
      <c r="AS11" s="159"/>
      <c r="AT11" s="181">
        <f t="shared" si="7"/>
        <v>0</v>
      </c>
      <c r="AU11" s="156">
        <f t="shared" si="11"/>
        <v>0</v>
      </c>
      <c r="AV11" s="156">
        <f t="shared" si="11"/>
        <v>0</v>
      </c>
      <c r="AW11" s="156">
        <f t="shared" si="11"/>
        <v>0</v>
      </c>
      <c r="AX11" s="156">
        <f t="shared" si="11"/>
        <v>0</v>
      </c>
      <c r="AY11" s="158">
        <f t="shared" si="11"/>
        <v>0</v>
      </c>
    </row>
    <row r="12" spans="1:51" x14ac:dyDescent="0.2">
      <c r="A12" s="154"/>
      <c r="B12" s="183"/>
      <c r="C12" s="154"/>
      <c r="D12" s="181">
        <f t="shared" si="0"/>
        <v>0</v>
      </c>
      <c r="E12" s="184"/>
      <c r="F12" s="92"/>
      <c r="G12" s="92"/>
      <c r="H12" s="92"/>
      <c r="I12" s="159"/>
      <c r="J12" s="181">
        <f t="shared" si="1"/>
        <v>0</v>
      </c>
      <c r="K12" s="185"/>
      <c r="L12" s="92"/>
      <c r="M12" s="92"/>
      <c r="N12" s="92"/>
      <c r="O12" s="159"/>
      <c r="P12" s="181">
        <f t="shared" si="8"/>
        <v>0</v>
      </c>
      <c r="Q12" s="156">
        <f t="shared" si="9"/>
        <v>0</v>
      </c>
      <c r="R12" s="156">
        <f t="shared" si="2"/>
        <v>0</v>
      </c>
      <c r="S12" s="156">
        <f t="shared" si="2"/>
        <v>0</v>
      </c>
      <c r="T12" s="156">
        <f t="shared" si="2"/>
        <v>0</v>
      </c>
      <c r="U12" s="158">
        <f t="shared" si="2"/>
        <v>0</v>
      </c>
      <c r="V12" s="181">
        <f t="shared" si="3"/>
        <v>0</v>
      </c>
      <c r="W12" s="156">
        <f t="shared" si="10"/>
        <v>0</v>
      </c>
      <c r="X12" s="156">
        <f t="shared" si="10"/>
        <v>0</v>
      </c>
      <c r="Y12" s="156">
        <f t="shared" si="10"/>
        <v>0</v>
      </c>
      <c r="Z12" s="156">
        <f t="shared" si="10"/>
        <v>0</v>
      </c>
      <c r="AA12" s="158">
        <f t="shared" si="10"/>
        <v>0</v>
      </c>
      <c r="AB12" s="181">
        <f t="shared" si="4"/>
        <v>0</v>
      </c>
      <c r="AC12" s="92"/>
      <c r="AD12" s="92"/>
      <c r="AE12" s="92"/>
      <c r="AF12" s="92"/>
      <c r="AG12" s="159"/>
      <c r="AH12" s="181">
        <f t="shared" si="5"/>
        <v>0</v>
      </c>
      <c r="AI12" s="92"/>
      <c r="AJ12" s="92"/>
      <c r="AK12" s="92"/>
      <c r="AL12" s="92"/>
      <c r="AM12" s="159"/>
      <c r="AN12" s="181">
        <f t="shared" si="6"/>
        <v>0</v>
      </c>
      <c r="AO12" s="92"/>
      <c r="AP12" s="92"/>
      <c r="AQ12" s="92"/>
      <c r="AR12" s="92"/>
      <c r="AS12" s="159"/>
      <c r="AT12" s="181">
        <f t="shared" si="7"/>
        <v>0</v>
      </c>
      <c r="AU12" s="156">
        <f t="shared" si="11"/>
        <v>0</v>
      </c>
      <c r="AV12" s="156">
        <f t="shared" si="11"/>
        <v>0</v>
      </c>
      <c r="AW12" s="156">
        <f t="shared" si="11"/>
        <v>0</v>
      </c>
      <c r="AX12" s="156">
        <f t="shared" si="11"/>
        <v>0</v>
      </c>
      <c r="AY12" s="158">
        <f t="shared" si="11"/>
        <v>0</v>
      </c>
    </row>
    <row r="13" spans="1:51" x14ac:dyDescent="0.2">
      <c r="A13" s="154"/>
      <c r="B13" s="183"/>
      <c r="C13" s="154"/>
      <c r="D13" s="181">
        <f t="shared" si="0"/>
        <v>0</v>
      </c>
      <c r="E13" s="184"/>
      <c r="F13" s="92"/>
      <c r="G13" s="92"/>
      <c r="H13" s="92"/>
      <c r="I13" s="159"/>
      <c r="J13" s="181">
        <f t="shared" si="1"/>
        <v>0</v>
      </c>
      <c r="K13" s="185"/>
      <c r="L13" s="92"/>
      <c r="M13" s="92"/>
      <c r="N13" s="92"/>
      <c r="O13" s="159"/>
      <c r="P13" s="181">
        <f t="shared" si="8"/>
        <v>0</v>
      </c>
      <c r="Q13" s="156">
        <f t="shared" si="9"/>
        <v>0</v>
      </c>
      <c r="R13" s="156">
        <f t="shared" si="2"/>
        <v>0</v>
      </c>
      <c r="S13" s="156">
        <f t="shared" si="2"/>
        <v>0</v>
      </c>
      <c r="T13" s="156">
        <f t="shared" si="2"/>
        <v>0</v>
      </c>
      <c r="U13" s="158">
        <f t="shared" si="2"/>
        <v>0</v>
      </c>
      <c r="V13" s="181">
        <f t="shared" si="3"/>
        <v>0</v>
      </c>
      <c r="W13" s="156">
        <f t="shared" si="10"/>
        <v>0</v>
      </c>
      <c r="X13" s="156">
        <f t="shared" si="10"/>
        <v>0</v>
      </c>
      <c r="Y13" s="156">
        <f t="shared" si="10"/>
        <v>0</v>
      </c>
      <c r="Z13" s="156">
        <f t="shared" si="10"/>
        <v>0</v>
      </c>
      <c r="AA13" s="158">
        <f t="shared" si="10"/>
        <v>0</v>
      </c>
      <c r="AB13" s="181">
        <f t="shared" si="4"/>
        <v>0</v>
      </c>
      <c r="AC13" s="92"/>
      <c r="AD13" s="92"/>
      <c r="AE13" s="92"/>
      <c r="AF13" s="92"/>
      <c r="AG13" s="159"/>
      <c r="AH13" s="181">
        <f t="shared" si="5"/>
        <v>0</v>
      </c>
      <c r="AI13" s="92"/>
      <c r="AJ13" s="92"/>
      <c r="AK13" s="92"/>
      <c r="AL13" s="92"/>
      <c r="AM13" s="159"/>
      <c r="AN13" s="181">
        <f t="shared" si="6"/>
        <v>0</v>
      </c>
      <c r="AO13" s="92"/>
      <c r="AP13" s="92"/>
      <c r="AQ13" s="92"/>
      <c r="AR13" s="92"/>
      <c r="AS13" s="159"/>
      <c r="AT13" s="181">
        <f t="shared" si="7"/>
        <v>0</v>
      </c>
      <c r="AU13" s="156">
        <f t="shared" si="11"/>
        <v>0</v>
      </c>
      <c r="AV13" s="156">
        <f t="shared" si="11"/>
        <v>0</v>
      </c>
      <c r="AW13" s="156">
        <f t="shared" si="11"/>
        <v>0</v>
      </c>
      <c r="AX13" s="156">
        <f t="shared" si="11"/>
        <v>0</v>
      </c>
      <c r="AY13" s="158">
        <f t="shared" si="11"/>
        <v>0</v>
      </c>
    </row>
    <row r="14" spans="1:51" x14ac:dyDescent="0.2">
      <c r="A14" s="154"/>
      <c r="B14" s="183"/>
      <c r="C14" s="154"/>
      <c r="D14" s="181">
        <f t="shared" si="0"/>
        <v>0</v>
      </c>
      <c r="E14" s="184"/>
      <c r="F14" s="92"/>
      <c r="G14" s="92"/>
      <c r="H14" s="92"/>
      <c r="I14" s="159"/>
      <c r="J14" s="181">
        <f>K14+L14+M14+N14+O14</f>
        <v>0</v>
      </c>
      <c r="K14" s="185"/>
      <c r="L14" s="92"/>
      <c r="M14" s="92"/>
      <c r="N14" s="92"/>
      <c r="O14" s="159"/>
      <c r="P14" s="181">
        <f t="shared" si="8"/>
        <v>0</v>
      </c>
      <c r="Q14" s="156">
        <f t="shared" si="9"/>
        <v>0</v>
      </c>
      <c r="R14" s="156">
        <f t="shared" si="2"/>
        <v>0</v>
      </c>
      <c r="S14" s="156">
        <f t="shared" si="2"/>
        <v>0</v>
      </c>
      <c r="T14" s="156">
        <f t="shared" si="2"/>
        <v>0</v>
      </c>
      <c r="U14" s="158">
        <f t="shared" si="2"/>
        <v>0</v>
      </c>
      <c r="V14" s="181">
        <f t="shared" si="3"/>
        <v>0</v>
      </c>
      <c r="W14" s="156">
        <f t="shared" si="10"/>
        <v>0</v>
      </c>
      <c r="X14" s="156">
        <f t="shared" si="10"/>
        <v>0</v>
      </c>
      <c r="Y14" s="156">
        <f t="shared" si="10"/>
        <v>0</v>
      </c>
      <c r="Z14" s="156">
        <f t="shared" si="10"/>
        <v>0</v>
      </c>
      <c r="AA14" s="158">
        <f t="shared" si="10"/>
        <v>0</v>
      </c>
      <c r="AB14" s="181">
        <f t="shared" si="4"/>
        <v>0</v>
      </c>
      <c r="AC14" s="92"/>
      <c r="AD14" s="92"/>
      <c r="AE14" s="92"/>
      <c r="AF14" s="92"/>
      <c r="AG14" s="159"/>
      <c r="AH14" s="181">
        <f t="shared" si="5"/>
        <v>0</v>
      </c>
      <c r="AI14" s="92"/>
      <c r="AJ14" s="92"/>
      <c r="AK14" s="92"/>
      <c r="AL14" s="92"/>
      <c r="AM14" s="159"/>
      <c r="AN14" s="181">
        <f t="shared" si="6"/>
        <v>0</v>
      </c>
      <c r="AO14" s="92"/>
      <c r="AP14" s="92"/>
      <c r="AQ14" s="92"/>
      <c r="AR14" s="92"/>
      <c r="AS14" s="159"/>
      <c r="AT14" s="181">
        <f t="shared" si="7"/>
        <v>0</v>
      </c>
      <c r="AU14" s="156">
        <f t="shared" si="11"/>
        <v>0</v>
      </c>
      <c r="AV14" s="156">
        <f t="shared" si="11"/>
        <v>0</v>
      </c>
      <c r="AW14" s="156">
        <f t="shared" si="11"/>
        <v>0</v>
      </c>
      <c r="AX14" s="156">
        <f t="shared" si="11"/>
        <v>0</v>
      </c>
      <c r="AY14" s="158">
        <f t="shared" si="11"/>
        <v>0</v>
      </c>
    </row>
    <row r="15" spans="1:51" x14ac:dyDescent="0.2">
      <c r="A15" s="154"/>
      <c r="B15" s="183"/>
      <c r="C15" s="154"/>
      <c r="D15" s="181">
        <f t="shared" si="0"/>
        <v>0</v>
      </c>
      <c r="E15" s="184"/>
      <c r="F15" s="92"/>
      <c r="G15" s="92"/>
      <c r="H15" s="92"/>
      <c r="I15" s="159"/>
      <c r="J15" s="181">
        <f t="shared" si="1"/>
        <v>0</v>
      </c>
      <c r="K15" s="185"/>
      <c r="L15" s="92"/>
      <c r="M15" s="92"/>
      <c r="N15" s="92"/>
      <c r="O15" s="159"/>
      <c r="P15" s="181">
        <f t="shared" si="8"/>
        <v>0</v>
      </c>
      <c r="Q15" s="156">
        <f t="shared" si="9"/>
        <v>0</v>
      </c>
      <c r="R15" s="156">
        <f t="shared" si="2"/>
        <v>0</v>
      </c>
      <c r="S15" s="156">
        <f t="shared" si="2"/>
        <v>0</v>
      </c>
      <c r="T15" s="156">
        <f t="shared" si="2"/>
        <v>0</v>
      </c>
      <c r="U15" s="158">
        <f t="shared" si="2"/>
        <v>0</v>
      </c>
      <c r="V15" s="181">
        <f t="shared" si="3"/>
        <v>0</v>
      </c>
      <c r="W15" s="156">
        <f t="shared" si="10"/>
        <v>0</v>
      </c>
      <c r="X15" s="156">
        <f t="shared" si="10"/>
        <v>0</v>
      </c>
      <c r="Y15" s="156">
        <f t="shared" si="10"/>
        <v>0</v>
      </c>
      <c r="Z15" s="156">
        <f t="shared" si="10"/>
        <v>0</v>
      </c>
      <c r="AA15" s="158">
        <f t="shared" si="10"/>
        <v>0</v>
      </c>
      <c r="AB15" s="181">
        <f t="shared" si="4"/>
        <v>0</v>
      </c>
      <c r="AC15" s="92"/>
      <c r="AD15" s="92"/>
      <c r="AE15" s="92"/>
      <c r="AF15" s="92"/>
      <c r="AG15" s="159"/>
      <c r="AH15" s="181">
        <f t="shared" si="5"/>
        <v>0</v>
      </c>
      <c r="AI15" s="92"/>
      <c r="AJ15" s="92"/>
      <c r="AK15" s="92"/>
      <c r="AL15" s="92"/>
      <c r="AM15" s="159"/>
      <c r="AN15" s="181">
        <f t="shared" si="6"/>
        <v>0</v>
      </c>
      <c r="AO15" s="92"/>
      <c r="AP15" s="92"/>
      <c r="AQ15" s="92"/>
      <c r="AR15" s="92"/>
      <c r="AS15" s="159"/>
      <c r="AT15" s="181">
        <f>AU15+AV15+AW15+AX15+AY15</f>
        <v>0</v>
      </c>
      <c r="AU15" s="156">
        <f t="shared" si="11"/>
        <v>0</v>
      </c>
      <c r="AV15" s="156">
        <f t="shared" si="11"/>
        <v>0</v>
      </c>
      <c r="AW15" s="156">
        <f t="shared" si="11"/>
        <v>0</v>
      </c>
      <c r="AX15" s="156">
        <f t="shared" si="11"/>
        <v>0</v>
      </c>
      <c r="AY15" s="158">
        <f t="shared" si="11"/>
        <v>0</v>
      </c>
    </row>
    <row r="16" spans="1:51" x14ac:dyDescent="0.2">
      <c r="A16" s="154"/>
      <c r="B16" s="183"/>
      <c r="C16" s="154"/>
      <c r="D16" s="181">
        <f t="shared" ref="D16:D38" si="12">E16+F16+G16+H16+I16</f>
        <v>0</v>
      </c>
      <c r="E16" s="184"/>
      <c r="F16" s="92"/>
      <c r="G16" s="92"/>
      <c r="H16" s="92"/>
      <c r="I16" s="159"/>
      <c r="J16" s="181">
        <f t="shared" ref="J16:J38" si="13">K16+L16+M16+N16+O16</f>
        <v>0</v>
      </c>
      <c r="K16" s="185"/>
      <c r="L16" s="92"/>
      <c r="M16" s="92"/>
      <c r="N16" s="92"/>
      <c r="O16" s="159"/>
      <c r="P16" s="181">
        <f t="shared" ref="P16:P38" si="14">Q16+R16+S16+T16+U16</f>
        <v>0</v>
      </c>
      <c r="Q16" s="156">
        <f t="shared" ref="Q16:Q38" si="15">E16+K16</f>
        <v>0</v>
      </c>
      <c r="R16" s="156">
        <f t="shared" ref="R16:R38" si="16">F16+L16</f>
        <v>0</v>
      </c>
      <c r="S16" s="156">
        <f t="shared" ref="S16:S38" si="17">G16+M16</f>
        <v>0</v>
      </c>
      <c r="T16" s="156">
        <f t="shared" ref="T16:T38" si="18">H16+N16</f>
        <v>0</v>
      </c>
      <c r="U16" s="158">
        <f t="shared" ref="U16:U38" si="19">I16+O16</f>
        <v>0</v>
      </c>
      <c r="V16" s="181">
        <f t="shared" ref="V16:V38" si="20">W16+X16+Y16+Z16+AA16</f>
        <v>0</v>
      </c>
      <c r="W16" s="156">
        <f t="shared" ref="W16:W38" si="21">AC16+AI16</f>
        <v>0</v>
      </c>
      <c r="X16" s="156">
        <f t="shared" ref="X16:X38" si="22">AD16+AJ16</f>
        <v>0</v>
      </c>
      <c r="Y16" s="156">
        <f t="shared" ref="Y16:Y38" si="23">AE16+AK16</f>
        <v>0</v>
      </c>
      <c r="Z16" s="156">
        <f t="shared" ref="Z16:Z38" si="24">AF16+AL16</f>
        <v>0</v>
      </c>
      <c r="AA16" s="158">
        <f t="shared" ref="AA16:AA38" si="25">AG16+AM16</f>
        <v>0</v>
      </c>
      <c r="AB16" s="181">
        <f t="shared" ref="AB16:AB38" si="26">AC16+AD16+AE16+AF16+AG16</f>
        <v>0</v>
      </c>
      <c r="AC16" s="92"/>
      <c r="AD16" s="92"/>
      <c r="AE16" s="92"/>
      <c r="AF16" s="92"/>
      <c r="AG16" s="159"/>
      <c r="AH16" s="181">
        <f t="shared" ref="AH16:AH38" si="27">AI16+AJ16+AK16+AL16+AM16</f>
        <v>0</v>
      </c>
      <c r="AI16" s="92"/>
      <c r="AJ16" s="92"/>
      <c r="AK16" s="92"/>
      <c r="AL16" s="92"/>
      <c r="AM16" s="159"/>
      <c r="AN16" s="181">
        <f t="shared" ref="AN16:AN38" si="28">AO16+AP16+AQ16+AR16+AS16</f>
        <v>0</v>
      </c>
      <c r="AO16" s="92"/>
      <c r="AP16" s="92"/>
      <c r="AQ16" s="92"/>
      <c r="AR16" s="92"/>
      <c r="AS16" s="159"/>
      <c r="AT16" s="181">
        <f t="shared" ref="AT16:AT38" si="29">AU16+AV16+AW16+AX16+AY16</f>
        <v>0</v>
      </c>
      <c r="AU16" s="156">
        <f t="shared" ref="AU16:AU38" si="30">Q16-W16</f>
        <v>0</v>
      </c>
      <c r="AV16" s="156">
        <f t="shared" ref="AV16:AV38" si="31">R16-X16</f>
        <v>0</v>
      </c>
      <c r="AW16" s="156">
        <f t="shared" ref="AW16:AW38" si="32">S16-Y16</f>
        <v>0</v>
      </c>
      <c r="AX16" s="156">
        <f t="shared" ref="AX16:AX38" si="33">T16-Z16</f>
        <v>0</v>
      </c>
      <c r="AY16" s="158">
        <f t="shared" ref="AY16:AY38" si="34">U16-AA16</f>
        <v>0</v>
      </c>
    </row>
    <row r="17" spans="1:51" x14ac:dyDescent="0.2">
      <c r="A17" s="154"/>
      <c r="B17" s="183"/>
      <c r="C17" s="154"/>
      <c r="D17" s="181">
        <f t="shared" si="12"/>
        <v>0</v>
      </c>
      <c r="E17" s="184"/>
      <c r="F17" s="92"/>
      <c r="G17" s="92"/>
      <c r="H17" s="92"/>
      <c r="I17" s="159"/>
      <c r="J17" s="181">
        <f t="shared" si="13"/>
        <v>0</v>
      </c>
      <c r="K17" s="185"/>
      <c r="L17" s="92"/>
      <c r="M17" s="92"/>
      <c r="N17" s="92"/>
      <c r="O17" s="159"/>
      <c r="P17" s="181">
        <f t="shared" si="14"/>
        <v>0</v>
      </c>
      <c r="Q17" s="156">
        <f t="shared" si="15"/>
        <v>0</v>
      </c>
      <c r="R17" s="156">
        <f t="shared" si="16"/>
        <v>0</v>
      </c>
      <c r="S17" s="156">
        <f t="shared" si="17"/>
        <v>0</v>
      </c>
      <c r="T17" s="156">
        <f t="shared" si="18"/>
        <v>0</v>
      </c>
      <c r="U17" s="158">
        <f t="shared" si="19"/>
        <v>0</v>
      </c>
      <c r="V17" s="181">
        <f t="shared" si="20"/>
        <v>0</v>
      </c>
      <c r="W17" s="156">
        <f t="shared" si="21"/>
        <v>0</v>
      </c>
      <c r="X17" s="156">
        <f t="shared" si="22"/>
        <v>0</v>
      </c>
      <c r="Y17" s="156">
        <f t="shared" si="23"/>
        <v>0</v>
      </c>
      <c r="Z17" s="156">
        <f t="shared" si="24"/>
        <v>0</v>
      </c>
      <c r="AA17" s="158">
        <f t="shared" si="25"/>
        <v>0</v>
      </c>
      <c r="AB17" s="181">
        <f t="shared" si="26"/>
        <v>0</v>
      </c>
      <c r="AC17" s="92"/>
      <c r="AD17" s="92"/>
      <c r="AE17" s="92"/>
      <c r="AF17" s="92"/>
      <c r="AG17" s="159"/>
      <c r="AH17" s="181">
        <f t="shared" si="27"/>
        <v>0</v>
      </c>
      <c r="AI17" s="92"/>
      <c r="AJ17" s="92"/>
      <c r="AK17" s="92"/>
      <c r="AL17" s="92"/>
      <c r="AM17" s="159"/>
      <c r="AN17" s="181">
        <f t="shared" si="28"/>
        <v>0</v>
      </c>
      <c r="AO17" s="92"/>
      <c r="AP17" s="92"/>
      <c r="AQ17" s="92"/>
      <c r="AR17" s="92"/>
      <c r="AS17" s="159"/>
      <c r="AT17" s="181">
        <f t="shared" si="29"/>
        <v>0</v>
      </c>
      <c r="AU17" s="156">
        <f t="shared" si="30"/>
        <v>0</v>
      </c>
      <c r="AV17" s="156">
        <f t="shared" si="31"/>
        <v>0</v>
      </c>
      <c r="AW17" s="156">
        <f t="shared" si="32"/>
        <v>0</v>
      </c>
      <c r="AX17" s="156">
        <f t="shared" si="33"/>
        <v>0</v>
      </c>
      <c r="AY17" s="158">
        <f t="shared" si="34"/>
        <v>0</v>
      </c>
    </row>
    <row r="18" spans="1:51" x14ac:dyDescent="0.2">
      <c r="A18" s="154"/>
      <c r="B18" s="183"/>
      <c r="C18" s="154"/>
      <c r="D18" s="181">
        <f t="shared" si="12"/>
        <v>0</v>
      </c>
      <c r="E18" s="184"/>
      <c r="F18" s="92"/>
      <c r="G18" s="92"/>
      <c r="H18" s="92"/>
      <c r="I18" s="159"/>
      <c r="J18" s="181">
        <f t="shared" si="13"/>
        <v>0</v>
      </c>
      <c r="K18" s="185"/>
      <c r="L18" s="92"/>
      <c r="M18" s="92"/>
      <c r="N18" s="92"/>
      <c r="O18" s="159"/>
      <c r="P18" s="181">
        <f t="shared" si="14"/>
        <v>0</v>
      </c>
      <c r="Q18" s="156">
        <f t="shared" si="15"/>
        <v>0</v>
      </c>
      <c r="R18" s="156">
        <f t="shared" si="16"/>
        <v>0</v>
      </c>
      <c r="S18" s="156">
        <f t="shared" si="17"/>
        <v>0</v>
      </c>
      <c r="T18" s="156">
        <f t="shared" si="18"/>
        <v>0</v>
      </c>
      <c r="U18" s="158">
        <f t="shared" si="19"/>
        <v>0</v>
      </c>
      <c r="V18" s="181">
        <f t="shared" si="20"/>
        <v>0</v>
      </c>
      <c r="W18" s="156">
        <f t="shared" si="21"/>
        <v>0</v>
      </c>
      <c r="X18" s="156">
        <f t="shared" si="22"/>
        <v>0</v>
      </c>
      <c r="Y18" s="156">
        <f t="shared" si="23"/>
        <v>0</v>
      </c>
      <c r="Z18" s="156">
        <f t="shared" si="24"/>
        <v>0</v>
      </c>
      <c r="AA18" s="158">
        <f t="shared" si="25"/>
        <v>0</v>
      </c>
      <c r="AB18" s="181">
        <f t="shared" si="26"/>
        <v>0</v>
      </c>
      <c r="AC18" s="92"/>
      <c r="AD18" s="92"/>
      <c r="AE18" s="92"/>
      <c r="AF18" s="92"/>
      <c r="AG18" s="159"/>
      <c r="AH18" s="181">
        <f t="shared" si="27"/>
        <v>0</v>
      </c>
      <c r="AI18" s="92"/>
      <c r="AJ18" s="92"/>
      <c r="AK18" s="92"/>
      <c r="AL18" s="92"/>
      <c r="AM18" s="159"/>
      <c r="AN18" s="181">
        <f t="shared" si="28"/>
        <v>0</v>
      </c>
      <c r="AO18" s="92"/>
      <c r="AP18" s="92"/>
      <c r="AQ18" s="92"/>
      <c r="AR18" s="92"/>
      <c r="AS18" s="159"/>
      <c r="AT18" s="181">
        <f t="shared" si="29"/>
        <v>0</v>
      </c>
      <c r="AU18" s="156">
        <f t="shared" si="30"/>
        <v>0</v>
      </c>
      <c r="AV18" s="156">
        <f t="shared" si="31"/>
        <v>0</v>
      </c>
      <c r="AW18" s="156">
        <f t="shared" si="32"/>
        <v>0</v>
      </c>
      <c r="AX18" s="156">
        <f t="shared" si="33"/>
        <v>0</v>
      </c>
      <c r="AY18" s="158">
        <f t="shared" si="34"/>
        <v>0</v>
      </c>
    </row>
    <row r="19" spans="1:51" x14ac:dyDescent="0.2">
      <c r="A19" s="154"/>
      <c r="B19" s="183"/>
      <c r="C19" s="154"/>
      <c r="D19" s="181">
        <f t="shared" si="12"/>
        <v>0</v>
      </c>
      <c r="E19" s="184"/>
      <c r="F19" s="92"/>
      <c r="G19" s="92"/>
      <c r="H19" s="92"/>
      <c r="I19" s="159"/>
      <c r="J19" s="181">
        <f t="shared" si="13"/>
        <v>0</v>
      </c>
      <c r="K19" s="185"/>
      <c r="L19" s="92"/>
      <c r="M19" s="92"/>
      <c r="N19" s="92"/>
      <c r="O19" s="159"/>
      <c r="P19" s="181">
        <f t="shared" si="14"/>
        <v>0</v>
      </c>
      <c r="Q19" s="156">
        <f t="shared" si="15"/>
        <v>0</v>
      </c>
      <c r="R19" s="156">
        <f t="shared" si="16"/>
        <v>0</v>
      </c>
      <c r="S19" s="156">
        <f t="shared" si="17"/>
        <v>0</v>
      </c>
      <c r="T19" s="156">
        <f t="shared" si="18"/>
        <v>0</v>
      </c>
      <c r="U19" s="158">
        <f t="shared" si="19"/>
        <v>0</v>
      </c>
      <c r="V19" s="181">
        <f t="shared" si="20"/>
        <v>0</v>
      </c>
      <c r="W19" s="156">
        <f t="shared" si="21"/>
        <v>0</v>
      </c>
      <c r="X19" s="156">
        <f t="shared" si="22"/>
        <v>0</v>
      </c>
      <c r="Y19" s="156">
        <f t="shared" si="23"/>
        <v>0</v>
      </c>
      <c r="Z19" s="156">
        <f t="shared" si="24"/>
        <v>0</v>
      </c>
      <c r="AA19" s="158">
        <f t="shared" si="25"/>
        <v>0</v>
      </c>
      <c r="AB19" s="181">
        <f t="shared" si="26"/>
        <v>0</v>
      </c>
      <c r="AC19" s="92"/>
      <c r="AD19" s="92"/>
      <c r="AE19" s="92"/>
      <c r="AF19" s="92"/>
      <c r="AG19" s="159"/>
      <c r="AH19" s="181">
        <f t="shared" si="27"/>
        <v>0</v>
      </c>
      <c r="AI19" s="92"/>
      <c r="AJ19" s="92"/>
      <c r="AK19" s="92"/>
      <c r="AL19" s="92"/>
      <c r="AM19" s="159"/>
      <c r="AN19" s="181">
        <f t="shared" si="28"/>
        <v>0</v>
      </c>
      <c r="AO19" s="92"/>
      <c r="AP19" s="92"/>
      <c r="AQ19" s="92"/>
      <c r="AR19" s="92"/>
      <c r="AS19" s="159"/>
      <c r="AT19" s="181">
        <f t="shared" si="29"/>
        <v>0</v>
      </c>
      <c r="AU19" s="156">
        <f t="shared" si="30"/>
        <v>0</v>
      </c>
      <c r="AV19" s="156">
        <f t="shared" si="31"/>
        <v>0</v>
      </c>
      <c r="AW19" s="156">
        <f t="shared" si="32"/>
        <v>0</v>
      </c>
      <c r="AX19" s="156">
        <f t="shared" si="33"/>
        <v>0</v>
      </c>
      <c r="AY19" s="158">
        <f t="shared" si="34"/>
        <v>0</v>
      </c>
    </row>
    <row r="20" spans="1:51" x14ac:dyDescent="0.2">
      <c r="A20" s="154"/>
      <c r="B20" s="183"/>
      <c r="C20" s="154"/>
      <c r="D20" s="181">
        <f t="shared" si="12"/>
        <v>0</v>
      </c>
      <c r="E20" s="184"/>
      <c r="F20" s="92"/>
      <c r="G20" s="92"/>
      <c r="H20" s="92"/>
      <c r="I20" s="159"/>
      <c r="J20" s="181">
        <f t="shared" si="13"/>
        <v>0</v>
      </c>
      <c r="K20" s="185"/>
      <c r="L20" s="92"/>
      <c r="M20" s="92"/>
      <c r="N20" s="92"/>
      <c r="O20" s="159"/>
      <c r="P20" s="181">
        <f t="shared" si="14"/>
        <v>0</v>
      </c>
      <c r="Q20" s="156">
        <f t="shared" si="15"/>
        <v>0</v>
      </c>
      <c r="R20" s="156">
        <f t="shared" si="16"/>
        <v>0</v>
      </c>
      <c r="S20" s="156">
        <f t="shared" si="17"/>
        <v>0</v>
      </c>
      <c r="T20" s="156">
        <f t="shared" si="18"/>
        <v>0</v>
      </c>
      <c r="U20" s="158">
        <f t="shared" si="19"/>
        <v>0</v>
      </c>
      <c r="V20" s="181">
        <f t="shared" si="20"/>
        <v>0</v>
      </c>
      <c r="W20" s="156">
        <f t="shared" si="21"/>
        <v>0</v>
      </c>
      <c r="X20" s="156">
        <f t="shared" si="22"/>
        <v>0</v>
      </c>
      <c r="Y20" s="156">
        <f t="shared" si="23"/>
        <v>0</v>
      </c>
      <c r="Z20" s="156">
        <f t="shared" si="24"/>
        <v>0</v>
      </c>
      <c r="AA20" s="158">
        <f t="shared" si="25"/>
        <v>0</v>
      </c>
      <c r="AB20" s="181">
        <f t="shared" si="26"/>
        <v>0</v>
      </c>
      <c r="AC20" s="92"/>
      <c r="AD20" s="92"/>
      <c r="AE20" s="92"/>
      <c r="AF20" s="92"/>
      <c r="AG20" s="159"/>
      <c r="AH20" s="181">
        <f t="shared" si="27"/>
        <v>0</v>
      </c>
      <c r="AI20" s="92"/>
      <c r="AJ20" s="92"/>
      <c r="AK20" s="92"/>
      <c r="AL20" s="92"/>
      <c r="AM20" s="159"/>
      <c r="AN20" s="181">
        <f t="shared" si="28"/>
        <v>0</v>
      </c>
      <c r="AO20" s="92"/>
      <c r="AP20" s="92"/>
      <c r="AQ20" s="92"/>
      <c r="AR20" s="92"/>
      <c r="AS20" s="159"/>
      <c r="AT20" s="181">
        <f t="shared" si="29"/>
        <v>0</v>
      </c>
      <c r="AU20" s="156">
        <f t="shared" si="30"/>
        <v>0</v>
      </c>
      <c r="AV20" s="156">
        <f t="shared" si="31"/>
        <v>0</v>
      </c>
      <c r="AW20" s="156">
        <f t="shared" si="32"/>
        <v>0</v>
      </c>
      <c r="AX20" s="156">
        <f t="shared" si="33"/>
        <v>0</v>
      </c>
      <c r="AY20" s="158">
        <f t="shared" si="34"/>
        <v>0</v>
      </c>
    </row>
    <row r="21" spans="1:51" x14ac:dyDescent="0.2">
      <c r="A21" s="154"/>
      <c r="B21" s="183"/>
      <c r="C21" s="154"/>
      <c r="D21" s="181">
        <f t="shared" si="12"/>
        <v>0</v>
      </c>
      <c r="E21" s="184"/>
      <c r="F21" s="92"/>
      <c r="G21" s="92"/>
      <c r="H21" s="92"/>
      <c r="I21" s="159"/>
      <c r="J21" s="181">
        <f t="shared" si="13"/>
        <v>0</v>
      </c>
      <c r="K21" s="185"/>
      <c r="L21" s="92"/>
      <c r="M21" s="92"/>
      <c r="N21" s="92"/>
      <c r="O21" s="159"/>
      <c r="P21" s="181">
        <f t="shared" si="14"/>
        <v>0</v>
      </c>
      <c r="Q21" s="156">
        <f t="shared" si="15"/>
        <v>0</v>
      </c>
      <c r="R21" s="156">
        <f t="shared" si="16"/>
        <v>0</v>
      </c>
      <c r="S21" s="156">
        <f t="shared" si="17"/>
        <v>0</v>
      </c>
      <c r="T21" s="156">
        <f t="shared" si="18"/>
        <v>0</v>
      </c>
      <c r="U21" s="158">
        <f t="shared" si="19"/>
        <v>0</v>
      </c>
      <c r="V21" s="181">
        <f t="shared" si="20"/>
        <v>0</v>
      </c>
      <c r="W21" s="156">
        <f t="shared" si="21"/>
        <v>0</v>
      </c>
      <c r="X21" s="156">
        <f t="shared" si="22"/>
        <v>0</v>
      </c>
      <c r="Y21" s="156">
        <f t="shared" si="23"/>
        <v>0</v>
      </c>
      <c r="Z21" s="156">
        <f t="shared" si="24"/>
        <v>0</v>
      </c>
      <c r="AA21" s="158">
        <f t="shared" si="25"/>
        <v>0</v>
      </c>
      <c r="AB21" s="181">
        <f t="shared" si="26"/>
        <v>0</v>
      </c>
      <c r="AC21" s="92"/>
      <c r="AD21" s="92"/>
      <c r="AE21" s="92"/>
      <c r="AF21" s="92"/>
      <c r="AG21" s="159"/>
      <c r="AH21" s="181">
        <f t="shared" si="27"/>
        <v>0</v>
      </c>
      <c r="AI21" s="92"/>
      <c r="AJ21" s="92"/>
      <c r="AK21" s="92"/>
      <c r="AL21" s="92"/>
      <c r="AM21" s="159"/>
      <c r="AN21" s="181">
        <f t="shared" si="28"/>
        <v>0</v>
      </c>
      <c r="AO21" s="92"/>
      <c r="AP21" s="92"/>
      <c r="AQ21" s="92"/>
      <c r="AR21" s="92"/>
      <c r="AS21" s="159"/>
      <c r="AT21" s="181">
        <f t="shared" si="29"/>
        <v>0</v>
      </c>
      <c r="AU21" s="156">
        <f t="shared" si="30"/>
        <v>0</v>
      </c>
      <c r="AV21" s="156">
        <f t="shared" si="31"/>
        <v>0</v>
      </c>
      <c r="AW21" s="156">
        <f t="shared" si="32"/>
        <v>0</v>
      </c>
      <c r="AX21" s="156">
        <f t="shared" si="33"/>
        <v>0</v>
      </c>
      <c r="AY21" s="158">
        <f t="shared" si="34"/>
        <v>0</v>
      </c>
    </row>
    <row r="22" spans="1:51" x14ac:dyDescent="0.2">
      <c r="A22" s="154"/>
      <c r="B22" s="183"/>
      <c r="C22" s="154"/>
      <c r="D22" s="181">
        <f t="shared" si="12"/>
        <v>0</v>
      </c>
      <c r="E22" s="184"/>
      <c r="F22" s="92"/>
      <c r="G22" s="92"/>
      <c r="H22" s="92"/>
      <c r="I22" s="159"/>
      <c r="J22" s="181">
        <f t="shared" si="13"/>
        <v>0</v>
      </c>
      <c r="K22" s="185"/>
      <c r="L22" s="92"/>
      <c r="M22" s="92"/>
      <c r="N22" s="92"/>
      <c r="O22" s="159"/>
      <c r="P22" s="181">
        <f t="shared" si="14"/>
        <v>0</v>
      </c>
      <c r="Q22" s="156">
        <f t="shared" si="15"/>
        <v>0</v>
      </c>
      <c r="R22" s="156">
        <f t="shared" si="16"/>
        <v>0</v>
      </c>
      <c r="S22" s="156">
        <f t="shared" si="17"/>
        <v>0</v>
      </c>
      <c r="T22" s="156">
        <f t="shared" si="18"/>
        <v>0</v>
      </c>
      <c r="U22" s="158">
        <f t="shared" si="19"/>
        <v>0</v>
      </c>
      <c r="V22" s="181">
        <f t="shared" si="20"/>
        <v>0</v>
      </c>
      <c r="W22" s="156">
        <f t="shared" si="21"/>
        <v>0</v>
      </c>
      <c r="X22" s="156">
        <f t="shared" si="22"/>
        <v>0</v>
      </c>
      <c r="Y22" s="156">
        <f t="shared" si="23"/>
        <v>0</v>
      </c>
      <c r="Z22" s="156">
        <f t="shared" si="24"/>
        <v>0</v>
      </c>
      <c r="AA22" s="158">
        <f t="shared" si="25"/>
        <v>0</v>
      </c>
      <c r="AB22" s="181">
        <f t="shared" si="26"/>
        <v>0</v>
      </c>
      <c r="AC22" s="92"/>
      <c r="AD22" s="92"/>
      <c r="AE22" s="92"/>
      <c r="AF22" s="92"/>
      <c r="AG22" s="159"/>
      <c r="AH22" s="181">
        <f t="shared" si="27"/>
        <v>0</v>
      </c>
      <c r="AI22" s="92"/>
      <c r="AJ22" s="92"/>
      <c r="AK22" s="92"/>
      <c r="AL22" s="92"/>
      <c r="AM22" s="159"/>
      <c r="AN22" s="181">
        <f t="shared" si="28"/>
        <v>0</v>
      </c>
      <c r="AO22" s="92"/>
      <c r="AP22" s="92"/>
      <c r="AQ22" s="92"/>
      <c r="AR22" s="92"/>
      <c r="AS22" s="159"/>
      <c r="AT22" s="181">
        <f t="shared" si="29"/>
        <v>0</v>
      </c>
      <c r="AU22" s="156">
        <f t="shared" si="30"/>
        <v>0</v>
      </c>
      <c r="AV22" s="156">
        <f t="shared" si="31"/>
        <v>0</v>
      </c>
      <c r="AW22" s="156">
        <f t="shared" si="32"/>
        <v>0</v>
      </c>
      <c r="AX22" s="156">
        <f t="shared" si="33"/>
        <v>0</v>
      </c>
      <c r="AY22" s="158">
        <f t="shared" si="34"/>
        <v>0</v>
      </c>
    </row>
    <row r="23" spans="1:51" x14ac:dyDescent="0.2">
      <c r="A23" s="154"/>
      <c r="B23" s="183"/>
      <c r="C23" s="154"/>
      <c r="D23" s="181">
        <f t="shared" si="12"/>
        <v>0</v>
      </c>
      <c r="E23" s="184"/>
      <c r="F23" s="92"/>
      <c r="G23" s="92"/>
      <c r="H23" s="92"/>
      <c r="I23" s="159"/>
      <c r="J23" s="181">
        <f t="shared" si="13"/>
        <v>0</v>
      </c>
      <c r="K23" s="185"/>
      <c r="L23" s="92"/>
      <c r="M23" s="92"/>
      <c r="N23" s="92"/>
      <c r="O23" s="159"/>
      <c r="P23" s="181">
        <f t="shared" si="14"/>
        <v>0</v>
      </c>
      <c r="Q23" s="156">
        <f t="shared" si="15"/>
        <v>0</v>
      </c>
      <c r="R23" s="156">
        <f t="shared" si="16"/>
        <v>0</v>
      </c>
      <c r="S23" s="156">
        <f t="shared" si="17"/>
        <v>0</v>
      </c>
      <c r="T23" s="156">
        <f t="shared" si="18"/>
        <v>0</v>
      </c>
      <c r="U23" s="158">
        <f t="shared" si="19"/>
        <v>0</v>
      </c>
      <c r="V23" s="181">
        <f t="shared" si="20"/>
        <v>0</v>
      </c>
      <c r="W23" s="156">
        <f t="shared" si="21"/>
        <v>0</v>
      </c>
      <c r="X23" s="156">
        <f t="shared" si="22"/>
        <v>0</v>
      </c>
      <c r="Y23" s="156">
        <f t="shared" si="23"/>
        <v>0</v>
      </c>
      <c r="Z23" s="156">
        <f t="shared" si="24"/>
        <v>0</v>
      </c>
      <c r="AA23" s="158">
        <f t="shared" si="25"/>
        <v>0</v>
      </c>
      <c r="AB23" s="181">
        <f t="shared" si="26"/>
        <v>0</v>
      </c>
      <c r="AC23" s="92"/>
      <c r="AD23" s="92"/>
      <c r="AE23" s="92"/>
      <c r="AF23" s="92"/>
      <c r="AG23" s="159"/>
      <c r="AH23" s="181">
        <f t="shared" si="27"/>
        <v>0</v>
      </c>
      <c r="AI23" s="92"/>
      <c r="AJ23" s="92"/>
      <c r="AK23" s="92"/>
      <c r="AL23" s="92"/>
      <c r="AM23" s="159"/>
      <c r="AN23" s="181">
        <f t="shared" si="28"/>
        <v>0</v>
      </c>
      <c r="AO23" s="92"/>
      <c r="AP23" s="92"/>
      <c r="AQ23" s="92"/>
      <c r="AR23" s="92"/>
      <c r="AS23" s="159"/>
      <c r="AT23" s="181">
        <f t="shared" si="29"/>
        <v>0</v>
      </c>
      <c r="AU23" s="156">
        <f t="shared" si="30"/>
        <v>0</v>
      </c>
      <c r="AV23" s="156">
        <f t="shared" si="31"/>
        <v>0</v>
      </c>
      <c r="AW23" s="156">
        <f t="shared" si="32"/>
        <v>0</v>
      </c>
      <c r="AX23" s="156">
        <f t="shared" si="33"/>
        <v>0</v>
      </c>
      <c r="AY23" s="158">
        <f t="shared" si="34"/>
        <v>0</v>
      </c>
    </row>
    <row r="24" spans="1:51" x14ac:dyDescent="0.2">
      <c r="A24" s="154"/>
      <c r="B24" s="183"/>
      <c r="C24" s="154"/>
      <c r="D24" s="181">
        <f t="shared" si="12"/>
        <v>0</v>
      </c>
      <c r="E24" s="184"/>
      <c r="F24" s="92"/>
      <c r="G24" s="92"/>
      <c r="H24" s="92"/>
      <c r="I24" s="159"/>
      <c r="J24" s="181">
        <f t="shared" si="13"/>
        <v>0</v>
      </c>
      <c r="K24" s="185"/>
      <c r="L24" s="92"/>
      <c r="M24" s="92"/>
      <c r="N24" s="92"/>
      <c r="O24" s="159"/>
      <c r="P24" s="181">
        <f t="shared" si="14"/>
        <v>0</v>
      </c>
      <c r="Q24" s="156">
        <f t="shared" si="15"/>
        <v>0</v>
      </c>
      <c r="R24" s="156">
        <f t="shared" si="16"/>
        <v>0</v>
      </c>
      <c r="S24" s="156">
        <f t="shared" si="17"/>
        <v>0</v>
      </c>
      <c r="T24" s="156">
        <f t="shared" si="18"/>
        <v>0</v>
      </c>
      <c r="U24" s="158">
        <f t="shared" si="19"/>
        <v>0</v>
      </c>
      <c r="V24" s="181">
        <f t="shared" si="20"/>
        <v>0</v>
      </c>
      <c r="W24" s="156">
        <f t="shared" si="21"/>
        <v>0</v>
      </c>
      <c r="X24" s="156">
        <f t="shared" si="22"/>
        <v>0</v>
      </c>
      <c r="Y24" s="156">
        <f t="shared" si="23"/>
        <v>0</v>
      </c>
      <c r="Z24" s="156">
        <f t="shared" si="24"/>
        <v>0</v>
      </c>
      <c r="AA24" s="158">
        <f t="shared" si="25"/>
        <v>0</v>
      </c>
      <c r="AB24" s="181">
        <f t="shared" si="26"/>
        <v>0</v>
      </c>
      <c r="AC24" s="92"/>
      <c r="AD24" s="92"/>
      <c r="AE24" s="92"/>
      <c r="AF24" s="92"/>
      <c r="AG24" s="159"/>
      <c r="AH24" s="181">
        <f t="shared" si="27"/>
        <v>0</v>
      </c>
      <c r="AI24" s="92"/>
      <c r="AJ24" s="92"/>
      <c r="AK24" s="92"/>
      <c r="AL24" s="92"/>
      <c r="AM24" s="159"/>
      <c r="AN24" s="181">
        <f t="shared" si="28"/>
        <v>0</v>
      </c>
      <c r="AO24" s="92"/>
      <c r="AP24" s="92"/>
      <c r="AQ24" s="92"/>
      <c r="AR24" s="92"/>
      <c r="AS24" s="159"/>
      <c r="AT24" s="181">
        <f t="shared" si="29"/>
        <v>0</v>
      </c>
      <c r="AU24" s="156">
        <f t="shared" si="30"/>
        <v>0</v>
      </c>
      <c r="AV24" s="156">
        <f t="shared" si="31"/>
        <v>0</v>
      </c>
      <c r="AW24" s="156">
        <f t="shared" si="32"/>
        <v>0</v>
      </c>
      <c r="AX24" s="156">
        <f t="shared" si="33"/>
        <v>0</v>
      </c>
      <c r="AY24" s="158">
        <f t="shared" si="34"/>
        <v>0</v>
      </c>
    </row>
    <row r="25" spans="1:51" x14ac:dyDescent="0.2">
      <c r="A25" s="154"/>
      <c r="B25" s="183"/>
      <c r="C25" s="154"/>
      <c r="D25" s="181">
        <f t="shared" si="12"/>
        <v>0</v>
      </c>
      <c r="E25" s="184"/>
      <c r="F25" s="92"/>
      <c r="G25" s="92"/>
      <c r="H25" s="92"/>
      <c r="I25" s="159"/>
      <c r="J25" s="181">
        <f t="shared" si="13"/>
        <v>0</v>
      </c>
      <c r="K25" s="185"/>
      <c r="L25" s="92"/>
      <c r="M25" s="92"/>
      <c r="N25" s="92"/>
      <c r="O25" s="159"/>
      <c r="P25" s="181">
        <f t="shared" si="14"/>
        <v>0</v>
      </c>
      <c r="Q25" s="156">
        <f t="shared" si="15"/>
        <v>0</v>
      </c>
      <c r="R25" s="156">
        <f t="shared" si="16"/>
        <v>0</v>
      </c>
      <c r="S25" s="156">
        <f t="shared" si="17"/>
        <v>0</v>
      </c>
      <c r="T25" s="156">
        <f t="shared" si="18"/>
        <v>0</v>
      </c>
      <c r="U25" s="158">
        <f t="shared" si="19"/>
        <v>0</v>
      </c>
      <c r="V25" s="181">
        <f t="shared" si="20"/>
        <v>0</v>
      </c>
      <c r="W25" s="156">
        <f t="shared" si="21"/>
        <v>0</v>
      </c>
      <c r="X25" s="156">
        <f t="shared" si="22"/>
        <v>0</v>
      </c>
      <c r="Y25" s="156">
        <f t="shared" si="23"/>
        <v>0</v>
      </c>
      <c r="Z25" s="156">
        <f t="shared" si="24"/>
        <v>0</v>
      </c>
      <c r="AA25" s="158">
        <f t="shared" si="25"/>
        <v>0</v>
      </c>
      <c r="AB25" s="181">
        <f t="shared" si="26"/>
        <v>0</v>
      </c>
      <c r="AC25" s="92"/>
      <c r="AD25" s="92"/>
      <c r="AE25" s="92"/>
      <c r="AF25" s="92"/>
      <c r="AG25" s="159"/>
      <c r="AH25" s="181">
        <f t="shared" si="27"/>
        <v>0</v>
      </c>
      <c r="AI25" s="92"/>
      <c r="AJ25" s="92"/>
      <c r="AK25" s="92"/>
      <c r="AL25" s="92"/>
      <c r="AM25" s="159"/>
      <c r="AN25" s="181">
        <f t="shared" si="28"/>
        <v>0</v>
      </c>
      <c r="AO25" s="92"/>
      <c r="AP25" s="92"/>
      <c r="AQ25" s="92"/>
      <c r="AR25" s="92"/>
      <c r="AS25" s="159"/>
      <c r="AT25" s="181">
        <f t="shared" si="29"/>
        <v>0</v>
      </c>
      <c r="AU25" s="156">
        <f t="shared" si="30"/>
        <v>0</v>
      </c>
      <c r="AV25" s="156">
        <f t="shared" si="31"/>
        <v>0</v>
      </c>
      <c r="AW25" s="156">
        <f t="shared" si="32"/>
        <v>0</v>
      </c>
      <c r="AX25" s="156">
        <f t="shared" si="33"/>
        <v>0</v>
      </c>
      <c r="AY25" s="158">
        <f t="shared" si="34"/>
        <v>0</v>
      </c>
    </row>
    <row r="26" spans="1:51" x14ac:dyDescent="0.2">
      <c r="A26" s="154"/>
      <c r="B26" s="183"/>
      <c r="C26" s="154"/>
      <c r="D26" s="181">
        <f t="shared" si="12"/>
        <v>0</v>
      </c>
      <c r="E26" s="184"/>
      <c r="F26" s="92"/>
      <c r="G26" s="92"/>
      <c r="H26" s="92"/>
      <c r="I26" s="159"/>
      <c r="J26" s="181">
        <f t="shared" si="13"/>
        <v>0</v>
      </c>
      <c r="K26" s="185"/>
      <c r="L26" s="92"/>
      <c r="M26" s="92"/>
      <c r="N26" s="92"/>
      <c r="O26" s="159"/>
      <c r="P26" s="181">
        <f t="shared" si="14"/>
        <v>0</v>
      </c>
      <c r="Q26" s="156">
        <f t="shared" si="15"/>
        <v>0</v>
      </c>
      <c r="R26" s="156">
        <f t="shared" si="16"/>
        <v>0</v>
      </c>
      <c r="S26" s="156">
        <f t="shared" si="17"/>
        <v>0</v>
      </c>
      <c r="T26" s="156">
        <f t="shared" si="18"/>
        <v>0</v>
      </c>
      <c r="U26" s="158">
        <f t="shared" si="19"/>
        <v>0</v>
      </c>
      <c r="V26" s="181">
        <f t="shared" si="20"/>
        <v>0</v>
      </c>
      <c r="W26" s="156">
        <f t="shared" si="21"/>
        <v>0</v>
      </c>
      <c r="X26" s="156">
        <f t="shared" si="22"/>
        <v>0</v>
      </c>
      <c r="Y26" s="156">
        <f t="shared" si="23"/>
        <v>0</v>
      </c>
      <c r="Z26" s="156">
        <f t="shared" si="24"/>
        <v>0</v>
      </c>
      <c r="AA26" s="158">
        <f t="shared" si="25"/>
        <v>0</v>
      </c>
      <c r="AB26" s="181">
        <f t="shared" si="26"/>
        <v>0</v>
      </c>
      <c r="AC26" s="92"/>
      <c r="AD26" s="92"/>
      <c r="AE26" s="92"/>
      <c r="AF26" s="92"/>
      <c r="AG26" s="159"/>
      <c r="AH26" s="181">
        <f t="shared" si="27"/>
        <v>0</v>
      </c>
      <c r="AI26" s="92"/>
      <c r="AJ26" s="92"/>
      <c r="AK26" s="92"/>
      <c r="AL26" s="92"/>
      <c r="AM26" s="159"/>
      <c r="AN26" s="181">
        <f t="shared" si="28"/>
        <v>0</v>
      </c>
      <c r="AO26" s="92"/>
      <c r="AP26" s="92"/>
      <c r="AQ26" s="92"/>
      <c r="AR26" s="92"/>
      <c r="AS26" s="159"/>
      <c r="AT26" s="181">
        <f t="shared" si="29"/>
        <v>0</v>
      </c>
      <c r="AU26" s="156">
        <f t="shared" si="30"/>
        <v>0</v>
      </c>
      <c r="AV26" s="156">
        <f t="shared" si="31"/>
        <v>0</v>
      </c>
      <c r="AW26" s="156">
        <f t="shared" si="32"/>
        <v>0</v>
      </c>
      <c r="AX26" s="156">
        <f t="shared" si="33"/>
        <v>0</v>
      </c>
      <c r="AY26" s="158">
        <f t="shared" si="34"/>
        <v>0</v>
      </c>
    </row>
    <row r="27" spans="1:51" x14ac:dyDescent="0.2">
      <c r="A27" s="154"/>
      <c r="B27" s="183"/>
      <c r="C27" s="154"/>
      <c r="D27" s="181">
        <f t="shared" si="12"/>
        <v>0</v>
      </c>
      <c r="E27" s="184"/>
      <c r="F27" s="92"/>
      <c r="G27" s="92"/>
      <c r="H27" s="92"/>
      <c r="I27" s="159"/>
      <c r="J27" s="181">
        <f t="shared" si="13"/>
        <v>0</v>
      </c>
      <c r="K27" s="185"/>
      <c r="L27" s="92"/>
      <c r="M27" s="92"/>
      <c r="N27" s="92"/>
      <c r="O27" s="159"/>
      <c r="P27" s="181">
        <f t="shared" si="14"/>
        <v>0</v>
      </c>
      <c r="Q27" s="156">
        <f t="shared" si="15"/>
        <v>0</v>
      </c>
      <c r="R27" s="156">
        <f t="shared" si="16"/>
        <v>0</v>
      </c>
      <c r="S27" s="156">
        <f t="shared" si="17"/>
        <v>0</v>
      </c>
      <c r="T27" s="156">
        <f t="shared" si="18"/>
        <v>0</v>
      </c>
      <c r="U27" s="158">
        <f t="shared" si="19"/>
        <v>0</v>
      </c>
      <c r="V27" s="181">
        <f t="shared" si="20"/>
        <v>0</v>
      </c>
      <c r="W27" s="156">
        <f t="shared" si="21"/>
        <v>0</v>
      </c>
      <c r="X27" s="156">
        <f t="shared" si="22"/>
        <v>0</v>
      </c>
      <c r="Y27" s="156">
        <f t="shared" si="23"/>
        <v>0</v>
      </c>
      <c r="Z27" s="156">
        <f t="shared" si="24"/>
        <v>0</v>
      </c>
      <c r="AA27" s="158">
        <f t="shared" si="25"/>
        <v>0</v>
      </c>
      <c r="AB27" s="181">
        <f t="shared" si="26"/>
        <v>0</v>
      </c>
      <c r="AC27" s="92"/>
      <c r="AD27" s="92"/>
      <c r="AE27" s="92"/>
      <c r="AF27" s="92"/>
      <c r="AG27" s="159"/>
      <c r="AH27" s="181">
        <f t="shared" si="27"/>
        <v>0</v>
      </c>
      <c r="AI27" s="92"/>
      <c r="AJ27" s="92"/>
      <c r="AK27" s="92"/>
      <c r="AL27" s="92"/>
      <c r="AM27" s="159"/>
      <c r="AN27" s="181">
        <f t="shared" si="28"/>
        <v>0</v>
      </c>
      <c r="AO27" s="92"/>
      <c r="AP27" s="92"/>
      <c r="AQ27" s="92"/>
      <c r="AR27" s="92"/>
      <c r="AS27" s="159"/>
      <c r="AT27" s="181">
        <f t="shared" si="29"/>
        <v>0</v>
      </c>
      <c r="AU27" s="156">
        <f t="shared" si="30"/>
        <v>0</v>
      </c>
      <c r="AV27" s="156">
        <f t="shared" si="31"/>
        <v>0</v>
      </c>
      <c r="AW27" s="156">
        <f t="shared" si="32"/>
        <v>0</v>
      </c>
      <c r="AX27" s="156">
        <f t="shared" si="33"/>
        <v>0</v>
      </c>
      <c r="AY27" s="158">
        <f t="shared" si="34"/>
        <v>0</v>
      </c>
    </row>
    <row r="28" spans="1:51" x14ac:dyDescent="0.2">
      <c r="A28" s="154"/>
      <c r="B28" s="183"/>
      <c r="C28" s="154"/>
      <c r="D28" s="181">
        <f t="shared" si="12"/>
        <v>0</v>
      </c>
      <c r="E28" s="184"/>
      <c r="F28" s="92"/>
      <c r="G28" s="92"/>
      <c r="H28" s="92"/>
      <c r="I28" s="159"/>
      <c r="J28" s="181">
        <f t="shared" si="13"/>
        <v>0</v>
      </c>
      <c r="K28" s="185"/>
      <c r="L28" s="92"/>
      <c r="M28" s="92"/>
      <c r="N28" s="92"/>
      <c r="O28" s="159"/>
      <c r="P28" s="181">
        <f t="shared" si="14"/>
        <v>0</v>
      </c>
      <c r="Q28" s="156">
        <f t="shared" si="15"/>
        <v>0</v>
      </c>
      <c r="R28" s="156">
        <f t="shared" si="16"/>
        <v>0</v>
      </c>
      <c r="S28" s="156">
        <f t="shared" si="17"/>
        <v>0</v>
      </c>
      <c r="T28" s="156">
        <f t="shared" si="18"/>
        <v>0</v>
      </c>
      <c r="U28" s="158">
        <f t="shared" si="19"/>
        <v>0</v>
      </c>
      <c r="V28" s="181">
        <f t="shared" si="20"/>
        <v>0</v>
      </c>
      <c r="W28" s="156">
        <f t="shared" si="21"/>
        <v>0</v>
      </c>
      <c r="X28" s="156">
        <f t="shared" si="22"/>
        <v>0</v>
      </c>
      <c r="Y28" s="156">
        <f t="shared" si="23"/>
        <v>0</v>
      </c>
      <c r="Z28" s="156">
        <f t="shared" si="24"/>
        <v>0</v>
      </c>
      <c r="AA28" s="158">
        <f t="shared" si="25"/>
        <v>0</v>
      </c>
      <c r="AB28" s="181">
        <f t="shared" si="26"/>
        <v>0</v>
      </c>
      <c r="AC28" s="92"/>
      <c r="AD28" s="92"/>
      <c r="AE28" s="92"/>
      <c r="AF28" s="92"/>
      <c r="AG28" s="159"/>
      <c r="AH28" s="181">
        <f t="shared" si="27"/>
        <v>0</v>
      </c>
      <c r="AI28" s="92"/>
      <c r="AJ28" s="92"/>
      <c r="AK28" s="92"/>
      <c r="AL28" s="92"/>
      <c r="AM28" s="159"/>
      <c r="AN28" s="181">
        <f t="shared" si="28"/>
        <v>0</v>
      </c>
      <c r="AO28" s="92"/>
      <c r="AP28" s="92"/>
      <c r="AQ28" s="92"/>
      <c r="AR28" s="92"/>
      <c r="AS28" s="159"/>
      <c r="AT28" s="181">
        <f t="shared" si="29"/>
        <v>0</v>
      </c>
      <c r="AU28" s="156">
        <f t="shared" si="30"/>
        <v>0</v>
      </c>
      <c r="AV28" s="156">
        <f t="shared" si="31"/>
        <v>0</v>
      </c>
      <c r="AW28" s="156">
        <f t="shared" si="32"/>
        <v>0</v>
      </c>
      <c r="AX28" s="156">
        <f t="shared" si="33"/>
        <v>0</v>
      </c>
      <c r="AY28" s="158">
        <f t="shared" si="34"/>
        <v>0</v>
      </c>
    </row>
    <row r="29" spans="1:51" x14ac:dyDescent="0.2">
      <c r="A29" s="154"/>
      <c r="B29" s="183"/>
      <c r="C29" s="154"/>
      <c r="D29" s="181">
        <f t="shared" si="12"/>
        <v>0</v>
      </c>
      <c r="E29" s="184"/>
      <c r="F29" s="92"/>
      <c r="G29" s="92"/>
      <c r="H29" s="92"/>
      <c r="I29" s="159"/>
      <c r="J29" s="181">
        <f t="shared" si="13"/>
        <v>0</v>
      </c>
      <c r="K29" s="185"/>
      <c r="L29" s="92"/>
      <c r="M29" s="92"/>
      <c r="N29" s="92"/>
      <c r="O29" s="159"/>
      <c r="P29" s="181">
        <f t="shared" si="14"/>
        <v>0</v>
      </c>
      <c r="Q29" s="156">
        <f t="shared" si="15"/>
        <v>0</v>
      </c>
      <c r="R29" s="156">
        <f t="shared" si="16"/>
        <v>0</v>
      </c>
      <c r="S29" s="156">
        <f t="shared" si="17"/>
        <v>0</v>
      </c>
      <c r="T29" s="156">
        <f t="shared" si="18"/>
        <v>0</v>
      </c>
      <c r="U29" s="158">
        <f t="shared" si="19"/>
        <v>0</v>
      </c>
      <c r="V29" s="181">
        <f t="shared" si="20"/>
        <v>0</v>
      </c>
      <c r="W29" s="156">
        <f t="shared" si="21"/>
        <v>0</v>
      </c>
      <c r="X29" s="156">
        <f t="shared" si="22"/>
        <v>0</v>
      </c>
      <c r="Y29" s="156">
        <f t="shared" si="23"/>
        <v>0</v>
      </c>
      <c r="Z29" s="156">
        <f t="shared" si="24"/>
        <v>0</v>
      </c>
      <c r="AA29" s="158">
        <f t="shared" si="25"/>
        <v>0</v>
      </c>
      <c r="AB29" s="181">
        <f t="shared" si="26"/>
        <v>0</v>
      </c>
      <c r="AC29" s="92"/>
      <c r="AD29" s="92"/>
      <c r="AE29" s="92"/>
      <c r="AF29" s="92"/>
      <c r="AG29" s="159"/>
      <c r="AH29" s="181">
        <f t="shared" si="27"/>
        <v>0</v>
      </c>
      <c r="AI29" s="92"/>
      <c r="AJ29" s="92"/>
      <c r="AK29" s="92"/>
      <c r="AL29" s="92"/>
      <c r="AM29" s="159"/>
      <c r="AN29" s="181">
        <f t="shared" si="28"/>
        <v>0</v>
      </c>
      <c r="AO29" s="92"/>
      <c r="AP29" s="92"/>
      <c r="AQ29" s="92"/>
      <c r="AR29" s="92"/>
      <c r="AS29" s="159"/>
      <c r="AT29" s="181">
        <f t="shared" si="29"/>
        <v>0</v>
      </c>
      <c r="AU29" s="156">
        <f t="shared" si="30"/>
        <v>0</v>
      </c>
      <c r="AV29" s="156">
        <f t="shared" si="31"/>
        <v>0</v>
      </c>
      <c r="AW29" s="156">
        <f t="shared" si="32"/>
        <v>0</v>
      </c>
      <c r="AX29" s="156">
        <f t="shared" si="33"/>
        <v>0</v>
      </c>
      <c r="AY29" s="158">
        <f t="shared" si="34"/>
        <v>0</v>
      </c>
    </row>
    <row r="30" spans="1:51" x14ac:dyDescent="0.2">
      <c r="A30" s="154"/>
      <c r="B30" s="183"/>
      <c r="C30" s="154"/>
      <c r="D30" s="181">
        <f t="shared" si="12"/>
        <v>0</v>
      </c>
      <c r="E30" s="184"/>
      <c r="F30" s="92"/>
      <c r="G30" s="92"/>
      <c r="H30" s="92"/>
      <c r="I30" s="159"/>
      <c r="J30" s="181">
        <f t="shared" si="13"/>
        <v>0</v>
      </c>
      <c r="K30" s="185"/>
      <c r="L30" s="92"/>
      <c r="M30" s="92"/>
      <c r="N30" s="92"/>
      <c r="O30" s="159"/>
      <c r="P30" s="181">
        <f t="shared" si="14"/>
        <v>0</v>
      </c>
      <c r="Q30" s="156">
        <f t="shared" si="15"/>
        <v>0</v>
      </c>
      <c r="R30" s="156">
        <f t="shared" si="16"/>
        <v>0</v>
      </c>
      <c r="S30" s="156">
        <f t="shared" si="17"/>
        <v>0</v>
      </c>
      <c r="T30" s="156">
        <f t="shared" si="18"/>
        <v>0</v>
      </c>
      <c r="U30" s="158">
        <f t="shared" si="19"/>
        <v>0</v>
      </c>
      <c r="V30" s="181">
        <f t="shared" si="20"/>
        <v>0</v>
      </c>
      <c r="W30" s="156">
        <f t="shared" si="21"/>
        <v>0</v>
      </c>
      <c r="X30" s="156">
        <f t="shared" si="22"/>
        <v>0</v>
      </c>
      <c r="Y30" s="156">
        <f t="shared" si="23"/>
        <v>0</v>
      </c>
      <c r="Z30" s="156">
        <f t="shared" si="24"/>
        <v>0</v>
      </c>
      <c r="AA30" s="158">
        <f t="shared" si="25"/>
        <v>0</v>
      </c>
      <c r="AB30" s="181">
        <f t="shared" si="26"/>
        <v>0</v>
      </c>
      <c r="AC30" s="92"/>
      <c r="AD30" s="92"/>
      <c r="AE30" s="92"/>
      <c r="AF30" s="92"/>
      <c r="AG30" s="159"/>
      <c r="AH30" s="181">
        <f t="shared" si="27"/>
        <v>0</v>
      </c>
      <c r="AI30" s="92"/>
      <c r="AJ30" s="92"/>
      <c r="AK30" s="92"/>
      <c r="AL30" s="92"/>
      <c r="AM30" s="159"/>
      <c r="AN30" s="181">
        <f t="shared" si="28"/>
        <v>0</v>
      </c>
      <c r="AO30" s="92"/>
      <c r="AP30" s="92"/>
      <c r="AQ30" s="92"/>
      <c r="AR30" s="92"/>
      <c r="AS30" s="159"/>
      <c r="AT30" s="181">
        <f t="shared" si="29"/>
        <v>0</v>
      </c>
      <c r="AU30" s="156">
        <f t="shared" si="30"/>
        <v>0</v>
      </c>
      <c r="AV30" s="156">
        <f t="shared" si="31"/>
        <v>0</v>
      </c>
      <c r="AW30" s="156">
        <f t="shared" si="32"/>
        <v>0</v>
      </c>
      <c r="AX30" s="156">
        <f t="shared" si="33"/>
        <v>0</v>
      </c>
      <c r="AY30" s="158">
        <f t="shared" si="34"/>
        <v>0</v>
      </c>
    </row>
    <row r="31" spans="1:51" x14ac:dyDescent="0.2">
      <c r="A31" s="154"/>
      <c r="B31" s="183"/>
      <c r="C31" s="154"/>
      <c r="D31" s="181">
        <f t="shared" si="12"/>
        <v>0</v>
      </c>
      <c r="E31" s="184"/>
      <c r="F31" s="92"/>
      <c r="G31" s="92"/>
      <c r="H31" s="92"/>
      <c r="I31" s="159"/>
      <c r="J31" s="181">
        <f t="shared" si="13"/>
        <v>0</v>
      </c>
      <c r="K31" s="185"/>
      <c r="L31" s="92"/>
      <c r="M31" s="92"/>
      <c r="N31" s="92"/>
      <c r="O31" s="159"/>
      <c r="P31" s="181">
        <f t="shared" si="14"/>
        <v>0</v>
      </c>
      <c r="Q31" s="156">
        <f t="shared" si="15"/>
        <v>0</v>
      </c>
      <c r="R31" s="156">
        <f t="shared" si="16"/>
        <v>0</v>
      </c>
      <c r="S31" s="156">
        <f t="shared" si="17"/>
        <v>0</v>
      </c>
      <c r="T31" s="156">
        <f t="shared" si="18"/>
        <v>0</v>
      </c>
      <c r="U31" s="158">
        <f t="shared" si="19"/>
        <v>0</v>
      </c>
      <c r="V31" s="181">
        <f t="shared" si="20"/>
        <v>0</v>
      </c>
      <c r="W31" s="156">
        <f t="shared" si="21"/>
        <v>0</v>
      </c>
      <c r="X31" s="156">
        <f t="shared" si="22"/>
        <v>0</v>
      </c>
      <c r="Y31" s="156">
        <f t="shared" si="23"/>
        <v>0</v>
      </c>
      <c r="Z31" s="156">
        <f t="shared" si="24"/>
        <v>0</v>
      </c>
      <c r="AA31" s="158">
        <f t="shared" si="25"/>
        <v>0</v>
      </c>
      <c r="AB31" s="181">
        <f t="shared" si="26"/>
        <v>0</v>
      </c>
      <c r="AC31" s="92"/>
      <c r="AD31" s="92"/>
      <c r="AE31" s="92"/>
      <c r="AF31" s="92"/>
      <c r="AG31" s="159"/>
      <c r="AH31" s="181">
        <f t="shared" si="27"/>
        <v>0</v>
      </c>
      <c r="AI31" s="92"/>
      <c r="AJ31" s="92"/>
      <c r="AK31" s="92"/>
      <c r="AL31" s="92"/>
      <c r="AM31" s="159"/>
      <c r="AN31" s="181">
        <f t="shared" si="28"/>
        <v>0</v>
      </c>
      <c r="AO31" s="92"/>
      <c r="AP31" s="92"/>
      <c r="AQ31" s="92"/>
      <c r="AR31" s="92"/>
      <c r="AS31" s="159"/>
      <c r="AT31" s="181">
        <f t="shared" si="29"/>
        <v>0</v>
      </c>
      <c r="AU31" s="156">
        <f t="shared" si="30"/>
        <v>0</v>
      </c>
      <c r="AV31" s="156">
        <f t="shared" si="31"/>
        <v>0</v>
      </c>
      <c r="AW31" s="156">
        <f t="shared" si="32"/>
        <v>0</v>
      </c>
      <c r="AX31" s="156">
        <f t="shared" si="33"/>
        <v>0</v>
      </c>
      <c r="AY31" s="158">
        <f t="shared" si="34"/>
        <v>0</v>
      </c>
    </row>
    <row r="32" spans="1:51" x14ac:dyDescent="0.2">
      <c r="A32" s="154"/>
      <c r="B32" s="183"/>
      <c r="C32" s="154"/>
      <c r="D32" s="181">
        <f t="shared" si="12"/>
        <v>0</v>
      </c>
      <c r="E32" s="184"/>
      <c r="F32" s="92"/>
      <c r="G32" s="92"/>
      <c r="H32" s="92"/>
      <c r="I32" s="159"/>
      <c r="J32" s="181">
        <f t="shared" si="13"/>
        <v>0</v>
      </c>
      <c r="K32" s="185"/>
      <c r="L32" s="92"/>
      <c r="M32" s="92"/>
      <c r="N32" s="92"/>
      <c r="O32" s="159"/>
      <c r="P32" s="181">
        <f t="shared" si="14"/>
        <v>0</v>
      </c>
      <c r="Q32" s="156">
        <f t="shared" si="15"/>
        <v>0</v>
      </c>
      <c r="R32" s="156">
        <f t="shared" si="16"/>
        <v>0</v>
      </c>
      <c r="S32" s="156">
        <f t="shared" si="17"/>
        <v>0</v>
      </c>
      <c r="T32" s="156">
        <f t="shared" si="18"/>
        <v>0</v>
      </c>
      <c r="U32" s="158">
        <f t="shared" si="19"/>
        <v>0</v>
      </c>
      <c r="V32" s="181">
        <f t="shared" si="20"/>
        <v>0</v>
      </c>
      <c r="W32" s="156">
        <f t="shared" si="21"/>
        <v>0</v>
      </c>
      <c r="X32" s="156">
        <f t="shared" si="22"/>
        <v>0</v>
      </c>
      <c r="Y32" s="156">
        <f t="shared" si="23"/>
        <v>0</v>
      </c>
      <c r="Z32" s="156">
        <f t="shared" si="24"/>
        <v>0</v>
      </c>
      <c r="AA32" s="158">
        <f t="shared" si="25"/>
        <v>0</v>
      </c>
      <c r="AB32" s="181">
        <f t="shared" si="26"/>
        <v>0</v>
      </c>
      <c r="AC32" s="92"/>
      <c r="AD32" s="92"/>
      <c r="AE32" s="92"/>
      <c r="AF32" s="92"/>
      <c r="AG32" s="159"/>
      <c r="AH32" s="181">
        <f t="shared" si="27"/>
        <v>0</v>
      </c>
      <c r="AI32" s="92"/>
      <c r="AJ32" s="92"/>
      <c r="AK32" s="92"/>
      <c r="AL32" s="92"/>
      <c r="AM32" s="159"/>
      <c r="AN32" s="181">
        <f t="shared" si="28"/>
        <v>0</v>
      </c>
      <c r="AO32" s="92"/>
      <c r="AP32" s="92"/>
      <c r="AQ32" s="92"/>
      <c r="AR32" s="92"/>
      <c r="AS32" s="159"/>
      <c r="AT32" s="181">
        <f t="shared" si="29"/>
        <v>0</v>
      </c>
      <c r="AU32" s="156">
        <f t="shared" si="30"/>
        <v>0</v>
      </c>
      <c r="AV32" s="156">
        <f t="shared" si="31"/>
        <v>0</v>
      </c>
      <c r="AW32" s="156">
        <f t="shared" si="32"/>
        <v>0</v>
      </c>
      <c r="AX32" s="156">
        <f t="shared" si="33"/>
        <v>0</v>
      </c>
      <c r="AY32" s="158">
        <f t="shared" si="34"/>
        <v>0</v>
      </c>
    </row>
    <row r="33" spans="1:51" x14ac:dyDescent="0.2">
      <c r="A33" s="154"/>
      <c r="B33" s="183"/>
      <c r="C33" s="154"/>
      <c r="D33" s="181">
        <f t="shared" si="12"/>
        <v>0</v>
      </c>
      <c r="E33" s="184"/>
      <c r="F33" s="92"/>
      <c r="G33" s="92"/>
      <c r="H33" s="92"/>
      <c r="I33" s="159"/>
      <c r="J33" s="181">
        <f t="shared" si="13"/>
        <v>0</v>
      </c>
      <c r="K33" s="185"/>
      <c r="L33" s="92"/>
      <c r="M33" s="92"/>
      <c r="N33" s="92"/>
      <c r="O33" s="159"/>
      <c r="P33" s="181">
        <f t="shared" si="14"/>
        <v>0</v>
      </c>
      <c r="Q33" s="156">
        <f t="shared" si="15"/>
        <v>0</v>
      </c>
      <c r="R33" s="156">
        <f t="shared" si="16"/>
        <v>0</v>
      </c>
      <c r="S33" s="156">
        <f t="shared" si="17"/>
        <v>0</v>
      </c>
      <c r="T33" s="156">
        <f t="shared" si="18"/>
        <v>0</v>
      </c>
      <c r="U33" s="158">
        <f t="shared" si="19"/>
        <v>0</v>
      </c>
      <c r="V33" s="181">
        <f t="shared" si="20"/>
        <v>0</v>
      </c>
      <c r="W33" s="156">
        <f t="shared" si="21"/>
        <v>0</v>
      </c>
      <c r="X33" s="156">
        <f t="shared" si="22"/>
        <v>0</v>
      </c>
      <c r="Y33" s="156">
        <f t="shared" si="23"/>
        <v>0</v>
      </c>
      <c r="Z33" s="156">
        <f t="shared" si="24"/>
        <v>0</v>
      </c>
      <c r="AA33" s="158">
        <f t="shared" si="25"/>
        <v>0</v>
      </c>
      <c r="AB33" s="181">
        <f t="shared" si="26"/>
        <v>0</v>
      </c>
      <c r="AC33" s="92"/>
      <c r="AD33" s="92"/>
      <c r="AE33" s="92"/>
      <c r="AF33" s="92"/>
      <c r="AG33" s="159"/>
      <c r="AH33" s="181">
        <f t="shared" si="27"/>
        <v>0</v>
      </c>
      <c r="AI33" s="92"/>
      <c r="AJ33" s="92"/>
      <c r="AK33" s="92"/>
      <c r="AL33" s="92"/>
      <c r="AM33" s="159"/>
      <c r="AN33" s="181">
        <f t="shared" si="28"/>
        <v>0</v>
      </c>
      <c r="AO33" s="92"/>
      <c r="AP33" s="92"/>
      <c r="AQ33" s="92"/>
      <c r="AR33" s="92"/>
      <c r="AS33" s="159"/>
      <c r="AT33" s="181">
        <f t="shared" si="29"/>
        <v>0</v>
      </c>
      <c r="AU33" s="156">
        <f t="shared" si="30"/>
        <v>0</v>
      </c>
      <c r="AV33" s="156">
        <f t="shared" si="31"/>
        <v>0</v>
      </c>
      <c r="AW33" s="156">
        <f t="shared" si="32"/>
        <v>0</v>
      </c>
      <c r="AX33" s="156">
        <f t="shared" si="33"/>
        <v>0</v>
      </c>
      <c r="AY33" s="158">
        <f t="shared" si="34"/>
        <v>0</v>
      </c>
    </row>
    <row r="34" spans="1:51" x14ac:dyDescent="0.2">
      <c r="A34" s="154"/>
      <c r="B34" s="183"/>
      <c r="C34" s="154"/>
      <c r="D34" s="181">
        <f t="shared" si="12"/>
        <v>0</v>
      </c>
      <c r="E34" s="184"/>
      <c r="F34" s="92"/>
      <c r="G34" s="92"/>
      <c r="H34" s="92"/>
      <c r="I34" s="159"/>
      <c r="J34" s="181">
        <f t="shared" si="13"/>
        <v>0</v>
      </c>
      <c r="K34" s="185"/>
      <c r="L34" s="92"/>
      <c r="M34" s="92"/>
      <c r="N34" s="92"/>
      <c r="O34" s="159"/>
      <c r="P34" s="181">
        <f t="shared" si="14"/>
        <v>0</v>
      </c>
      <c r="Q34" s="156">
        <f t="shared" si="15"/>
        <v>0</v>
      </c>
      <c r="R34" s="156">
        <f t="shared" si="16"/>
        <v>0</v>
      </c>
      <c r="S34" s="156">
        <f t="shared" si="17"/>
        <v>0</v>
      </c>
      <c r="T34" s="156">
        <f t="shared" si="18"/>
        <v>0</v>
      </c>
      <c r="U34" s="158">
        <f t="shared" si="19"/>
        <v>0</v>
      </c>
      <c r="V34" s="181">
        <f t="shared" si="20"/>
        <v>0</v>
      </c>
      <c r="W34" s="156">
        <f t="shared" si="21"/>
        <v>0</v>
      </c>
      <c r="X34" s="156">
        <f t="shared" si="22"/>
        <v>0</v>
      </c>
      <c r="Y34" s="156">
        <f t="shared" si="23"/>
        <v>0</v>
      </c>
      <c r="Z34" s="156">
        <f t="shared" si="24"/>
        <v>0</v>
      </c>
      <c r="AA34" s="158">
        <f t="shared" si="25"/>
        <v>0</v>
      </c>
      <c r="AB34" s="181">
        <f t="shared" si="26"/>
        <v>0</v>
      </c>
      <c r="AC34" s="92"/>
      <c r="AD34" s="92"/>
      <c r="AE34" s="92"/>
      <c r="AF34" s="92"/>
      <c r="AG34" s="159"/>
      <c r="AH34" s="181">
        <f t="shared" si="27"/>
        <v>0</v>
      </c>
      <c r="AI34" s="92"/>
      <c r="AJ34" s="92"/>
      <c r="AK34" s="92"/>
      <c r="AL34" s="92"/>
      <c r="AM34" s="159"/>
      <c r="AN34" s="181">
        <f t="shared" si="28"/>
        <v>0</v>
      </c>
      <c r="AO34" s="92"/>
      <c r="AP34" s="92"/>
      <c r="AQ34" s="92"/>
      <c r="AR34" s="92"/>
      <c r="AS34" s="159"/>
      <c r="AT34" s="181">
        <f t="shared" si="29"/>
        <v>0</v>
      </c>
      <c r="AU34" s="156">
        <f t="shared" si="30"/>
        <v>0</v>
      </c>
      <c r="AV34" s="156">
        <f t="shared" si="31"/>
        <v>0</v>
      </c>
      <c r="AW34" s="156">
        <f t="shared" si="32"/>
        <v>0</v>
      </c>
      <c r="AX34" s="156">
        <f t="shared" si="33"/>
        <v>0</v>
      </c>
      <c r="AY34" s="158">
        <f t="shared" si="34"/>
        <v>0</v>
      </c>
    </row>
    <row r="35" spans="1:51" x14ac:dyDescent="0.2">
      <c r="A35" s="154"/>
      <c r="B35" s="183"/>
      <c r="C35" s="154"/>
      <c r="D35" s="181">
        <f t="shared" si="12"/>
        <v>0</v>
      </c>
      <c r="E35" s="184"/>
      <c r="F35" s="92"/>
      <c r="G35" s="92"/>
      <c r="H35" s="92"/>
      <c r="I35" s="159"/>
      <c r="J35" s="181">
        <f t="shared" si="13"/>
        <v>0</v>
      </c>
      <c r="K35" s="185"/>
      <c r="L35" s="92"/>
      <c r="M35" s="92"/>
      <c r="N35" s="92"/>
      <c r="O35" s="159"/>
      <c r="P35" s="181">
        <f t="shared" si="14"/>
        <v>0</v>
      </c>
      <c r="Q35" s="156">
        <f t="shared" si="15"/>
        <v>0</v>
      </c>
      <c r="R35" s="156">
        <f t="shared" si="16"/>
        <v>0</v>
      </c>
      <c r="S35" s="156">
        <f t="shared" si="17"/>
        <v>0</v>
      </c>
      <c r="T35" s="156">
        <f t="shared" si="18"/>
        <v>0</v>
      </c>
      <c r="U35" s="158">
        <f t="shared" si="19"/>
        <v>0</v>
      </c>
      <c r="V35" s="181">
        <f t="shared" si="20"/>
        <v>0</v>
      </c>
      <c r="W35" s="156">
        <f t="shared" si="21"/>
        <v>0</v>
      </c>
      <c r="X35" s="156">
        <f t="shared" si="22"/>
        <v>0</v>
      </c>
      <c r="Y35" s="156">
        <f t="shared" si="23"/>
        <v>0</v>
      </c>
      <c r="Z35" s="156">
        <f t="shared" si="24"/>
        <v>0</v>
      </c>
      <c r="AA35" s="158">
        <f t="shared" si="25"/>
        <v>0</v>
      </c>
      <c r="AB35" s="181">
        <f t="shared" si="26"/>
        <v>0</v>
      </c>
      <c r="AC35" s="92"/>
      <c r="AD35" s="92"/>
      <c r="AE35" s="92"/>
      <c r="AF35" s="92"/>
      <c r="AG35" s="159"/>
      <c r="AH35" s="181">
        <f t="shared" si="27"/>
        <v>0</v>
      </c>
      <c r="AI35" s="92"/>
      <c r="AJ35" s="92"/>
      <c r="AK35" s="92"/>
      <c r="AL35" s="92"/>
      <c r="AM35" s="159"/>
      <c r="AN35" s="181">
        <f t="shared" si="28"/>
        <v>0</v>
      </c>
      <c r="AO35" s="92"/>
      <c r="AP35" s="92"/>
      <c r="AQ35" s="92"/>
      <c r="AR35" s="92"/>
      <c r="AS35" s="159"/>
      <c r="AT35" s="181">
        <f t="shared" si="29"/>
        <v>0</v>
      </c>
      <c r="AU35" s="156">
        <f t="shared" si="30"/>
        <v>0</v>
      </c>
      <c r="AV35" s="156">
        <f t="shared" si="31"/>
        <v>0</v>
      </c>
      <c r="AW35" s="156">
        <f t="shared" si="32"/>
        <v>0</v>
      </c>
      <c r="AX35" s="156">
        <f t="shared" si="33"/>
        <v>0</v>
      </c>
      <c r="AY35" s="158">
        <f t="shared" si="34"/>
        <v>0</v>
      </c>
    </row>
    <row r="36" spans="1:51" x14ac:dyDescent="0.2">
      <c r="A36" s="154"/>
      <c r="B36" s="183"/>
      <c r="C36" s="154"/>
      <c r="D36" s="181">
        <f t="shared" si="12"/>
        <v>0</v>
      </c>
      <c r="E36" s="184"/>
      <c r="F36" s="92"/>
      <c r="G36" s="92"/>
      <c r="H36" s="92"/>
      <c r="I36" s="159"/>
      <c r="J36" s="181">
        <f t="shared" si="13"/>
        <v>0</v>
      </c>
      <c r="K36" s="185"/>
      <c r="L36" s="92"/>
      <c r="M36" s="92"/>
      <c r="N36" s="92"/>
      <c r="O36" s="159"/>
      <c r="P36" s="181">
        <f t="shared" si="14"/>
        <v>0</v>
      </c>
      <c r="Q36" s="156">
        <f t="shared" si="15"/>
        <v>0</v>
      </c>
      <c r="R36" s="156">
        <f t="shared" si="16"/>
        <v>0</v>
      </c>
      <c r="S36" s="156">
        <f t="shared" si="17"/>
        <v>0</v>
      </c>
      <c r="T36" s="156">
        <f t="shared" si="18"/>
        <v>0</v>
      </c>
      <c r="U36" s="158">
        <f t="shared" si="19"/>
        <v>0</v>
      </c>
      <c r="V36" s="181">
        <f t="shared" si="20"/>
        <v>0</v>
      </c>
      <c r="W36" s="156">
        <f t="shared" si="21"/>
        <v>0</v>
      </c>
      <c r="X36" s="156">
        <f t="shared" si="22"/>
        <v>0</v>
      </c>
      <c r="Y36" s="156">
        <f t="shared" si="23"/>
        <v>0</v>
      </c>
      <c r="Z36" s="156">
        <f t="shared" si="24"/>
        <v>0</v>
      </c>
      <c r="AA36" s="158">
        <f t="shared" si="25"/>
        <v>0</v>
      </c>
      <c r="AB36" s="181">
        <f t="shared" si="26"/>
        <v>0</v>
      </c>
      <c r="AC36" s="92"/>
      <c r="AD36" s="92"/>
      <c r="AE36" s="92"/>
      <c r="AF36" s="92"/>
      <c r="AG36" s="159"/>
      <c r="AH36" s="181">
        <f t="shared" si="27"/>
        <v>0</v>
      </c>
      <c r="AI36" s="92"/>
      <c r="AJ36" s="92"/>
      <c r="AK36" s="92"/>
      <c r="AL36" s="92"/>
      <c r="AM36" s="159"/>
      <c r="AN36" s="181">
        <f t="shared" si="28"/>
        <v>0</v>
      </c>
      <c r="AO36" s="92"/>
      <c r="AP36" s="92"/>
      <c r="AQ36" s="92"/>
      <c r="AR36" s="92"/>
      <c r="AS36" s="159"/>
      <c r="AT36" s="181">
        <f t="shared" si="29"/>
        <v>0</v>
      </c>
      <c r="AU36" s="156">
        <f t="shared" si="30"/>
        <v>0</v>
      </c>
      <c r="AV36" s="156">
        <f t="shared" si="31"/>
        <v>0</v>
      </c>
      <c r="AW36" s="156">
        <f t="shared" si="32"/>
        <v>0</v>
      </c>
      <c r="AX36" s="156">
        <f t="shared" si="33"/>
        <v>0</v>
      </c>
      <c r="AY36" s="158">
        <f t="shared" si="34"/>
        <v>0</v>
      </c>
    </row>
    <row r="37" spans="1:51" x14ac:dyDescent="0.2">
      <c r="A37" s="154"/>
      <c r="B37" s="183"/>
      <c r="C37" s="154"/>
      <c r="D37" s="181">
        <f t="shared" si="12"/>
        <v>0</v>
      </c>
      <c r="E37" s="184"/>
      <c r="F37" s="92"/>
      <c r="G37" s="92"/>
      <c r="H37" s="92"/>
      <c r="I37" s="159"/>
      <c r="J37" s="181">
        <f t="shared" si="13"/>
        <v>0</v>
      </c>
      <c r="K37" s="185"/>
      <c r="L37" s="92"/>
      <c r="M37" s="92"/>
      <c r="N37" s="92"/>
      <c r="O37" s="159"/>
      <c r="P37" s="181">
        <f t="shared" si="14"/>
        <v>0</v>
      </c>
      <c r="Q37" s="156">
        <f t="shared" si="15"/>
        <v>0</v>
      </c>
      <c r="R37" s="156">
        <f t="shared" si="16"/>
        <v>0</v>
      </c>
      <c r="S37" s="156">
        <f t="shared" si="17"/>
        <v>0</v>
      </c>
      <c r="T37" s="156">
        <f t="shared" si="18"/>
        <v>0</v>
      </c>
      <c r="U37" s="158">
        <f t="shared" si="19"/>
        <v>0</v>
      </c>
      <c r="V37" s="181">
        <f t="shared" si="20"/>
        <v>0</v>
      </c>
      <c r="W37" s="156">
        <f t="shared" si="21"/>
        <v>0</v>
      </c>
      <c r="X37" s="156">
        <f t="shared" si="22"/>
        <v>0</v>
      </c>
      <c r="Y37" s="156">
        <f t="shared" si="23"/>
        <v>0</v>
      </c>
      <c r="Z37" s="156">
        <f t="shared" si="24"/>
        <v>0</v>
      </c>
      <c r="AA37" s="158">
        <f t="shared" si="25"/>
        <v>0</v>
      </c>
      <c r="AB37" s="181">
        <f t="shared" si="26"/>
        <v>0</v>
      </c>
      <c r="AC37" s="92"/>
      <c r="AD37" s="92"/>
      <c r="AE37" s="92"/>
      <c r="AF37" s="92"/>
      <c r="AG37" s="159"/>
      <c r="AH37" s="181">
        <f t="shared" si="27"/>
        <v>0</v>
      </c>
      <c r="AI37" s="92"/>
      <c r="AJ37" s="92"/>
      <c r="AK37" s="92"/>
      <c r="AL37" s="92"/>
      <c r="AM37" s="159"/>
      <c r="AN37" s="181">
        <f t="shared" si="28"/>
        <v>0</v>
      </c>
      <c r="AO37" s="92"/>
      <c r="AP37" s="92"/>
      <c r="AQ37" s="92"/>
      <c r="AR37" s="92"/>
      <c r="AS37" s="159"/>
      <c r="AT37" s="181">
        <f t="shared" si="29"/>
        <v>0</v>
      </c>
      <c r="AU37" s="156">
        <f t="shared" si="30"/>
        <v>0</v>
      </c>
      <c r="AV37" s="156">
        <f t="shared" si="31"/>
        <v>0</v>
      </c>
      <c r="AW37" s="156">
        <f t="shared" si="32"/>
        <v>0</v>
      </c>
      <c r="AX37" s="156">
        <f t="shared" si="33"/>
        <v>0</v>
      </c>
      <c r="AY37" s="158">
        <f t="shared" si="34"/>
        <v>0</v>
      </c>
    </row>
    <row r="38" spans="1:51" x14ac:dyDescent="0.2">
      <c r="A38" s="154"/>
      <c r="B38" s="183"/>
      <c r="C38" s="154"/>
      <c r="D38" s="181">
        <f t="shared" si="12"/>
        <v>0</v>
      </c>
      <c r="E38" s="184"/>
      <c r="F38" s="92"/>
      <c r="G38" s="92"/>
      <c r="H38" s="92"/>
      <c r="I38" s="159"/>
      <c r="J38" s="181">
        <f t="shared" si="13"/>
        <v>0</v>
      </c>
      <c r="K38" s="185"/>
      <c r="L38" s="92"/>
      <c r="M38" s="92"/>
      <c r="N38" s="92"/>
      <c r="O38" s="159"/>
      <c r="P38" s="181">
        <f t="shared" si="14"/>
        <v>0</v>
      </c>
      <c r="Q38" s="156">
        <f t="shared" si="15"/>
        <v>0</v>
      </c>
      <c r="R38" s="156">
        <f t="shared" si="16"/>
        <v>0</v>
      </c>
      <c r="S38" s="156">
        <f t="shared" si="17"/>
        <v>0</v>
      </c>
      <c r="T38" s="156">
        <f t="shared" si="18"/>
        <v>0</v>
      </c>
      <c r="U38" s="158">
        <f t="shared" si="19"/>
        <v>0</v>
      </c>
      <c r="V38" s="181">
        <f t="shared" si="20"/>
        <v>0</v>
      </c>
      <c r="W38" s="156">
        <f t="shared" si="21"/>
        <v>0</v>
      </c>
      <c r="X38" s="156">
        <f t="shared" si="22"/>
        <v>0</v>
      </c>
      <c r="Y38" s="156">
        <f t="shared" si="23"/>
        <v>0</v>
      </c>
      <c r="Z38" s="156">
        <f t="shared" si="24"/>
        <v>0</v>
      </c>
      <c r="AA38" s="158">
        <f t="shared" si="25"/>
        <v>0</v>
      </c>
      <c r="AB38" s="181">
        <f t="shared" si="26"/>
        <v>0</v>
      </c>
      <c r="AC38" s="92"/>
      <c r="AD38" s="92"/>
      <c r="AE38" s="92"/>
      <c r="AF38" s="92"/>
      <c r="AG38" s="159"/>
      <c r="AH38" s="181">
        <f t="shared" si="27"/>
        <v>0</v>
      </c>
      <c r="AI38" s="92"/>
      <c r="AJ38" s="92"/>
      <c r="AK38" s="92"/>
      <c r="AL38" s="92"/>
      <c r="AM38" s="159"/>
      <c r="AN38" s="181">
        <f t="shared" si="28"/>
        <v>0</v>
      </c>
      <c r="AO38" s="92"/>
      <c r="AP38" s="92"/>
      <c r="AQ38" s="92"/>
      <c r="AR38" s="92"/>
      <c r="AS38" s="159"/>
      <c r="AT38" s="181">
        <f t="shared" si="29"/>
        <v>0</v>
      </c>
      <c r="AU38" s="156">
        <f t="shared" si="30"/>
        <v>0</v>
      </c>
      <c r="AV38" s="156">
        <f t="shared" si="31"/>
        <v>0</v>
      </c>
      <c r="AW38" s="156">
        <f t="shared" si="32"/>
        <v>0</v>
      </c>
      <c r="AX38" s="156">
        <f t="shared" si="33"/>
        <v>0</v>
      </c>
      <c r="AY38" s="158">
        <f t="shared" si="34"/>
        <v>0</v>
      </c>
    </row>
    <row r="39" spans="1:51" x14ac:dyDescent="0.2">
      <c r="A39" s="154"/>
      <c r="B39" s="183"/>
      <c r="C39" s="154"/>
      <c r="D39" s="181">
        <f t="shared" si="0"/>
        <v>0</v>
      </c>
      <c r="E39" s="184"/>
      <c r="F39" s="92"/>
      <c r="G39" s="92"/>
      <c r="H39" s="92"/>
      <c r="I39" s="159"/>
      <c r="J39" s="181">
        <f t="shared" si="1"/>
        <v>0</v>
      </c>
      <c r="K39" s="185"/>
      <c r="L39" s="92"/>
      <c r="M39" s="92"/>
      <c r="N39" s="92"/>
      <c r="O39" s="159"/>
      <c r="P39" s="181">
        <f t="shared" si="8"/>
        <v>0</v>
      </c>
      <c r="Q39" s="156">
        <f t="shared" si="9"/>
        <v>0</v>
      </c>
      <c r="R39" s="156">
        <f t="shared" si="2"/>
        <v>0</v>
      </c>
      <c r="S39" s="156">
        <f t="shared" si="2"/>
        <v>0</v>
      </c>
      <c r="T39" s="156">
        <f t="shared" si="2"/>
        <v>0</v>
      </c>
      <c r="U39" s="158">
        <f t="shared" si="2"/>
        <v>0</v>
      </c>
      <c r="V39" s="181">
        <f t="shared" si="3"/>
        <v>0</v>
      </c>
      <c r="W39" s="156">
        <f t="shared" si="10"/>
        <v>0</v>
      </c>
      <c r="X39" s="156">
        <f t="shared" si="10"/>
        <v>0</v>
      </c>
      <c r="Y39" s="156">
        <f t="shared" si="10"/>
        <v>0</v>
      </c>
      <c r="Z39" s="156">
        <f t="shared" si="10"/>
        <v>0</v>
      </c>
      <c r="AA39" s="158">
        <f t="shared" si="10"/>
        <v>0</v>
      </c>
      <c r="AB39" s="181">
        <f t="shared" si="4"/>
        <v>0</v>
      </c>
      <c r="AC39" s="92"/>
      <c r="AD39" s="92"/>
      <c r="AE39" s="92"/>
      <c r="AF39" s="92"/>
      <c r="AG39" s="159"/>
      <c r="AH39" s="181">
        <f t="shared" si="5"/>
        <v>0</v>
      </c>
      <c r="AI39" s="92"/>
      <c r="AJ39" s="92"/>
      <c r="AK39" s="92"/>
      <c r="AL39" s="92"/>
      <c r="AM39" s="159"/>
      <c r="AN39" s="181">
        <f t="shared" si="6"/>
        <v>0</v>
      </c>
      <c r="AO39" s="92"/>
      <c r="AP39" s="92"/>
      <c r="AQ39" s="92"/>
      <c r="AR39" s="92"/>
      <c r="AS39" s="159"/>
      <c r="AT39" s="181">
        <f t="shared" si="7"/>
        <v>0</v>
      </c>
      <c r="AU39" s="156">
        <f t="shared" si="11"/>
        <v>0</v>
      </c>
      <c r="AV39" s="156">
        <f t="shared" si="11"/>
        <v>0</v>
      </c>
      <c r="AW39" s="156">
        <f t="shared" si="11"/>
        <v>0</v>
      </c>
      <c r="AX39" s="156">
        <f t="shared" si="11"/>
        <v>0</v>
      </c>
      <c r="AY39" s="158">
        <f t="shared" si="11"/>
        <v>0</v>
      </c>
    </row>
    <row r="40" spans="1:51" x14ac:dyDescent="0.2">
      <c r="A40" s="154"/>
      <c r="B40" s="183"/>
      <c r="C40" s="154"/>
      <c r="D40" s="181">
        <f t="shared" si="0"/>
        <v>0</v>
      </c>
      <c r="E40" s="92"/>
      <c r="F40" s="92"/>
      <c r="G40" s="92"/>
      <c r="H40" s="92"/>
      <c r="I40" s="159"/>
      <c r="J40" s="181">
        <f t="shared" si="1"/>
        <v>0</v>
      </c>
      <c r="K40" s="185"/>
      <c r="L40" s="92"/>
      <c r="M40" s="92"/>
      <c r="N40" s="92"/>
      <c r="O40" s="159"/>
      <c r="P40" s="181">
        <f t="shared" si="8"/>
        <v>0</v>
      </c>
      <c r="Q40" s="156">
        <f t="shared" si="9"/>
        <v>0</v>
      </c>
      <c r="R40" s="156">
        <f t="shared" si="2"/>
        <v>0</v>
      </c>
      <c r="S40" s="156">
        <f t="shared" si="2"/>
        <v>0</v>
      </c>
      <c r="T40" s="156">
        <f t="shared" si="2"/>
        <v>0</v>
      </c>
      <c r="U40" s="158">
        <f t="shared" si="2"/>
        <v>0</v>
      </c>
      <c r="V40" s="181">
        <f t="shared" si="3"/>
        <v>0</v>
      </c>
      <c r="W40" s="156">
        <f t="shared" si="10"/>
        <v>0</v>
      </c>
      <c r="X40" s="156">
        <f t="shared" si="10"/>
        <v>0</v>
      </c>
      <c r="Y40" s="156">
        <f t="shared" si="10"/>
        <v>0</v>
      </c>
      <c r="Z40" s="156">
        <f t="shared" si="10"/>
        <v>0</v>
      </c>
      <c r="AA40" s="158">
        <f t="shared" si="10"/>
        <v>0</v>
      </c>
      <c r="AB40" s="181">
        <f t="shared" si="4"/>
        <v>0</v>
      </c>
      <c r="AC40" s="92"/>
      <c r="AD40" s="92"/>
      <c r="AE40" s="92"/>
      <c r="AF40" s="92"/>
      <c r="AG40" s="159"/>
      <c r="AH40" s="181">
        <f t="shared" si="5"/>
        <v>0</v>
      </c>
      <c r="AI40" s="92"/>
      <c r="AJ40" s="92"/>
      <c r="AK40" s="92"/>
      <c r="AL40" s="92"/>
      <c r="AM40" s="159"/>
      <c r="AN40" s="181">
        <f t="shared" si="6"/>
        <v>0</v>
      </c>
      <c r="AO40" s="92"/>
      <c r="AP40" s="92"/>
      <c r="AQ40" s="92"/>
      <c r="AR40" s="92"/>
      <c r="AS40" s="159"/>
      <c r="AT40" s="181">
        <f t="shared" si="7"/>
        <v>0</v>
      </c>
      <c r="AU40" s="156">
        <f t="shared" si="11"/>
        <v>0</v>
      </c>
      <c r="AV40" s="156">
        <f t="shared" si="11"/>
        <v>0</v>
      </c>
      <c r="AW40" s="156">
        <f t="shared" si="11"/>
        <v>0</v>
      </c>
      <c r="AX40" s="156">
        <f t="shared" si="11"/>
        <v>0</v>
      </c>
      <c r="AY40" s="158">
        <f t="shared" si="11"/>
        <v>0</v>
      </c>
    </row>
    <row r="41" spans="1:51" x14ac:dyDescent="0.2">
      <c r="A41" s="154"/>
      <c r="B41" s="183"/>
      <c r="C41" s="154"/>
      <c r="D41" s="181">
        <f t="shared" si="0"/>
        <v>0</v>
      </c>
      <c r="E41" s="92"/>
      <c r="F41" s="92"/>
      <c r="G41" s="92"/>
      <c r="H41" s="92"/>
      <c r="I41" s="159"/>
      <c r="J41" s="181">
        <f t="shared" si="1"/>
        <v>0</v>
      </c>
      <c r="K41" s="185"/>
      <c r="L41" s="92"/>
      <c r="M41" s="92"/>
      <c r="N41" s="92"/>
      <c r="O41" s="159"/>
      <c r="P41" s="181">
        <f t="shared" si="8"/>
        <v>0</v>
      </c>
      <c r="Q41" s="156">
        <f t="shared" si="9"/>
        <v>0</v>
      </c>
      <c r="R41" s="156">
        <f t="shared" si="2"/>
        <v>0</v>
      </c>
      <c r="S41" s="156">
        <f t="shared" si="2"/>
        <v>0</v>
      </c>
      <c r="T41" s="156">
        <f t="shared" si="2"/>
        <v>0</v>
      </c>
      <c r="U41" s="158">
        <f t="shared" si="2"/>
        <v>0</v>
      </c>
      <c r="V41" s="181">
        <f t="shared" si="3"/>
        <v>0</v>
      </c>
      <c r="W41" s="156">
        <f t="shared" si="10"/>
        <v>0</v>
      </c>
      <c r="X41" s="156">
        <f t="shared" si="10"/>
        <v>0</v>
      </c>
      <c r="Y41" s="156">
        <f t="shared" si="10"/>
        <v>0</v>
      </c>
      <c r="Z41" s="156">
        <f t="shared" si="10"/>
        <v>0</v>
      </c>
      <c r="AA41" s="158">
        <f t="shared" si="10"/>
        <v>0</v>
      </c>
      <c r="AB41" s="181">
        <f t="shared" si="4"/>
        <v>0</v>
      </c>
      <c r="AC41" s="92"/>
      <c r="AD41" s="92"/>
      <c r="AE41" s="92"/>
      <c r="AF41" s="92"/>
      <c r="AG41" s="159"/>
      <c r="AH41" s="181">
        <f t="shared" si="5"/>
        <v>0</v>
      </c>
      <c r="AI41" s="92"/>
      <c r="AJ41" s="92"/>
      <c r="AK41" s="92"/>
      <c r="AL41" s="92"/>
      <c r="AM41" s="159"/>
      <c r="AN41" s="181">
        <f t="shared" si="6"/>
        <v>0</v>
      </c>
      <c r="AO41" s="92"/>
      <c r="AP41" s="92"/>
      <c r="AQ41" s="92"/>
      <c r="AR41" s="92"/>
      <c r="AS41" s="159"/>
      <c r="AT41" s="181">
        <f t="shared" si="7"/>
        <v>0</v>
      </c>
      <c r="AU41" s="156">
        <f t="shared" si="11"/>
        <v>0</v>
      </c>
      <c r="AV41" s="156">
        <f t="shared" si="11"/>
        <v>0</v>
      </c>
      <c r="AW41" s="156">
        <f t="shared" si="11"/>
        <v>0</v>
      </c>
      <c r="AX41" s="156">
        <f t="shared" si="11"/>
        <v>0</v>
      </c>
      <c r="AY41" s="158">
        <f t="shared" si="11"/>
        <v>0</v>
      </c>
    </row>
    <row r="42" spans="1:51" x14ac:dyDescent="0.2">
      <c r="A42" s="154"/>
      <c r="B42" s="183"/>
      <c r="C42" s="154"/>
      <c r="D42" s="181">
        <f t="shared" si="0"/>
        <v>0</v>
      </c>
      <c r="E42" s="92"/>
      <c r="F42" s="92"/>
      <c r="G42" s="92"/>
      <c r="H42" s="92"/>
      <c r="I42" s="159"/>
      <c r="J42" s="181">
        <f t="shared" si="1"/>
        <v>0</v>
      </c>
      <c r="K42" s="185"/>
      <c r="L42" s="92"/>
      <c r="M42" s="92"/>
      <c r="N42" s="92"/>
      <c r="O42" s="159"/>
      <c r="P42" s="181">
        <f t="shared" si="8"/>
        <v>0</v>
      </c>
      <c r="Q42" s="156">
        <f t="shared" si="9"/>
        <v>0</v>
      </c>
      <c r="R42" s="156">
        <f t="shared" si="2"/>
        <v>0</v>
      </c>
      <c r="S42" s="156">
        <f t="shared" si="2"/>
        <v>0</v>
      </c>
      <c r="T42" s="156">
        <f t="shared" si="2"/>
        <v>0</v>
      </c>
      <c r="U42" s="158">
        <f t="shared" si="2"/>
        <v>0</v>
      </c>
      <c r="V42" s="181">
        <f t="shared" si="3"/>
        <v>0</v>
      </c>
      <c r="W42" s="156">
        <f t="shared" si="10"/>
        <v>0</v>
      </c>
      <c r="X42" s="156">
        <f t="shared" si="10"/>
        <v>0</v>
      </c>
      <c r="Y42" s="156">
        <f t="shared" si="10"/>
        <v>0</v>
      </c>
      <c r="Z42" s="156">
        <f t="shared" si="10"/>
        <v>0</v>
      </c>
      <c r="AA42" s="158">
        <f t="shared" si="10"/>
        <v>0</v>
      </c>
      <c r="AB42" s="181">
        <f t="shared" si="4"/>
        <v>0</v>
      </c>
      <c r="AC42" s="92"/>
      <c r="AD42" s="92"/>
      <c r="AE42" s="92"/>
      <c r="AF42" s="92"/>
      <c r="AG42" s="159"/>
      <c r="AH42" s="181">
        <f t="shared" si="5"/>
        <v>0</v>
      </c>
      <c r="AI42" s="92"/>
      <c r="AJ42" s="92"/>
      <c r="AK42" s="92"/>
      <c r="AL42" s="92"/>
      <c r="AM42" s="159"/>
      <c r="AN42" s="181">
        <f t="shared" si="6"/>
        <v>0</v>
      </c>
      <c r="AO42" s="92"/>
      <c r="AP42" s="92"/>
      <c r="AQ42" s="92"/>
      <c r="AR42" s="92"/>
      <c r="AS42" s="159"/>
      <c r="AT42" s="181">
        <f t="shared" si="7"/>
        <v>0</v>
      </c>
      <c r="AU42" s="156">
        <f t="shared" si="11"/>
        <v>0</v>
      </c>
      <c r="AV42" s="156">
        <f t="shared" si="11"/>
        <v>0</v>
      </c>
      <c r="AW42" s="156">
        <f t="shared" si="11"/>
        <v>0</v>
      </c>
      <c r="AX42" s="156">
        <f t="shared" si="11"/>
        <v>0</v>
      </c>
      <c r="AY42" s="158">
        <f t="shared" si="11"/>
        <v>0</v>
      </c>
    </row>
    <row r="43" spans="1:51" x14ac:dyDescent="0.2">
      <c r="A43" s="154"/>
      <c r="B43" s="183"/>
      <c r="C43" s="154"/>
      <c r="D43" s="181">
        <f t="shared" si="0"/>
        <v>0</v>
      </c>
      <c r="E43" s="92"/>
      <c r="F43" s="92"/>
      <c r="G43" s="92"/>
      <c r="H43" s="92"/>
      <c r="I43" s="159"/>
      <c r="J43" s="181">
        <f t="shared" si="1"/>
        <v>0</v>
      </c>
      <c r="K43" s="185"/>
      <c r="L43" s="92"/>
      <c r="M43" s="92"/>
      <c r="N43" s="92"/>
      <c r="O43" s="159"/>
      <c r="P43" s="181">
        <f t="shared" si="8"/>
        <v>0</v>
      </c>
      <c r="Q43" s="156">
        <f t="shared" si="9"/>
        <v>0</v>
      </c>
      <c r="R43" s="156">
        <f t="shared" si="2"/>
        <v>0</v>
      </c>
      <c r="S43" s="156">
        <f t="shared" si="2"/>
        <v>0</v>
      </c>
      <c r="T43" s="156">
        <f t="shared" si="2"/>
        <v>0</v>
      </c>
      <c r="U43" s="158">
        <f t="shared" si="2"/>
        <v>0</v>
      </c>
      <c r="V43" s="181">
        <f t="shared" si="3"/>
        <v>0</v>
      </c>
      <c r="W43" s="156">
        <f t="shared" si="10"/>
        <v>0</v>
      </c>
      <c r="X43" s="156">
        <f t="shared" si="10"/>
        <v>0</v>
      </c>
      <c r="Y43" s="156">
        <f t="shared" si="10"/>
        <v>0</v>
      </c>
      <c r="Z43" s="156">
        <f t="shared" si="10"/>
        <v>0</v>
      </c>
      <c r="AA43" s="158">
        <f t="shared" si="10"/>
        <v>0</v>
      </c>
      <c r="AB43" s="181">
        <f t="shared" si="4"/>
        <v>0</v>
      </c>
      <c r="AC43" s="92"/>
      <c r="AD43" s="92"/>
      <c r="AE43" s="92"/>
      <c r="AF43" s="92"/>
      <c r="AG43" s="159"/>
      <c r="AH43" s="181">
        <f t="shared" si="5"/>
        <v>0</v>
      </c>
      <c r="AI43" s="92"/>
      <c r="AJ43" s="92"/>
      <c r="AK43" s="92"/>
      <c r="AL43" s="92"/>
      <c r="AM43" s="159"/>
      <c r="AN43" s="181">
        <f t="shared" si="6"/>
        <v>0</v>
      </c>
      <c r="AO43" s="92"/>
      <c r="AP43" s="92"/>
      <c r="AQ43" s="92"/>
      <c r="AR43" s="92"/>
      <c r="AS43" s="159"/>
      <c r="AT43" s="181">
        <f t="shared" si="7"/>
        <v>0</v>
      </c>
      <c r="AU43" s="156">
        <f t="shared" si="11"/>
        <v>0</v>
      </c>
      <c r="AV43" s="156">
        <f t="shared" si="11"/>
        <v>0</v>
      </c>
      <c r="AW43" s="156">
        <f t="shared" si="11"/>
        <v>0</v>
      </c>
      <c r="AX43" s="156">
        <f t="shared" si="11"/>
        <v>0</v>
      </c>
      <c r="AY43" s="158">
        <f t="shared" si="11"/>
        <v>0</v>
      </c>
    </row>
    <row r="44" spans="1:51" x14ac:dyDescent="0.2">
      <c r="A44" s="154"/>
      <c r="B44" s="183"/>
      <c r="C44" s="154"/>
      <c r="D44" s="181">
        <f t="shared" si="0"/>
        <v>0</v>
      </c>
      <c r="E44" s="92"/>
      <c r="F44" s="92"/>
      <c r="G44" s="92"/>
      <c r="H44" s="92"/>
      <c r="I44" s="159"/>
      <c r="J44" s="181">
        <f t="shared" si="1"/>
        <v>0</v>
      </c>
      <c r="K44" s="185"/>
      <c r="L44" s="92"/>
      <c r="M44" s="92"/>
      <c r="N44" s="92"/>
      <c r="O44" s="159"/>
      <c r="P44" s="181">
        <f t="shared" si="8"/>
        <v>0</v>
      </c>
      <c r="Q44" s="156">
        <f t="shared" si="9"/>
        <v>0</v>
      </c>
      <c r="R44" s="156">
        <f t="shared" si="2"/>
        <v>0</v>
      </c>
      <c r="S44" s="156">
        <f t="shared" si="2"/>
        <v>0</v>
      </c>
      <c r="T44" s="156">
        <f t="shared" si="2"/>
        <v>0</v>
      </c>
      <c r="U44" s="158">
        <f t="shared" si="2"/>
        <v>0</v>
      </c>
      <c r="V44" s="181">
        <f t="shared" si="3"/>
        <v>0</v>
      </c>
      <c r="W44" s="156">
        <f t="shared" si="10"/>
        <v>0</v>
      </c>
      <c r="X44" s="156">
        <f t="shared" si="10"/>
        <v>0</v>
      </c>
      <c r="Y44" s="156">
        <f t="shared" si="10"/>
        <v>0</v>
      </c>
      <c r="Z44" s="156">
        <f t="shared" si="10"/>
        <v>0</v>
      </c>
      <c r="AA44" s="158">
        <f t="shared" si="10"/>
        <v>0</v>
      </c>
      <c r="AB44" s="181">
        <f t="shared" si="4"/>
        <v>0</v>
      </c>
      <c r="AC44" s="92"/>
      <c r="AD44" s="92"/>
      <c r="AE44" s="92"/>
      <c r="AF44" s="92"/>
      <c r="AG44" s="159"/>
      <c r="AH44" s="181">
        <f t="shared" si="5"/>
        <v>0</v>
      </c>
      <c r="AI44" s="92"/>
      <c r="AJ44" s="92"/>
      <c r="AK44" s="92"/>
      <c r="AL44" s="92"/>
      <c r="AM44" s="159"/>
      <c r="AN44" s="181">
        <f t="shared" si="6"/>
        <v>0</v>
      </c>
      <c r="AO44" s="92"/>
      <c r="AP44" s="92"/>
      <c r="AQ44" s="92"/>
      <c r="AR44" s="92"/>
      <c r="AS44" s="159"/>
      <c r="AT44" s="181">
        <f t="shared" si="7"/>
        <v>0</v>
      </c>
      <c r="AU44" s="156">
        <f t="shared" si="11"/>
        <v>0</v>
      </c>
      <c r="AV44" s="156">
        <f t="shared" si="11"/>
        <v>0</v>
      </c>
      <c r="AW44" s="156">
        <f t="shared" si="11"/>
        <v>0</v>
      </c>
      <c r="AX44" s="156">
        <f t="shared" si="11"/>
        <v>0</v>
      </c>
      <c r="AY44" s="158">
        <f t="shared" si="11"/>
        <v>0</v>
      </c>
    </row>
    <row r="45" spans="1:51" x14ac:dyDescent="0.2">
      <c r="A45" s="154"/>
      <c r="B45" s="183"/>
      <c r="C45" s="154"/>
      <c r="D45" s="181">
        <f t="shared" si="0"/>
        <v>0</v>
      </c>
      <c r="E45" s="92"/>
      <c r="F45" s="92"/>
      <c r="G45" s="92"/>
      <c r="H45" s="92"/>
      <c r="I45" s="159"/>
      <c r="J45" s="181">
        <f t="shared" si="1"/>
        <v>0</v>
      </c>
      <c r="K45" s="185"/>
      <c r="L45" s="92"/>
      <c r="M45" s="92"/>
      <c r="N45" s="92"/>
      <c r="O45" s="159"/>
      <c r="P45" s="181">
        <f t="shared" si="8"/>
        <v>0</v>
      </c>
      <c r="Q45" s="156">
        <f t="shared" si="9"/>
        <v>0</v>
      </c>
      <c r="R45" s="156">
        <f t="shared" si="2"/>
        <v>0</v>
      </c>
      <c r="S45" s="156">
        <f t="shared" si="2"/>
        <v>0</v>
      </c>
      <c r="T45" s="156">
        <f t="shared" si="2"/>
        <v>0</v>
      </c>
      <c r="U45" s="158">
        <f t="shared" si="2"/>
        <v>0</v>
      </c>
      <c r="V45" s="181">
        <f t="shared" si="3"/>
        <v>0</v>
      </c>
      <c r="W45" s="156">
        <f t="shared" si="10"/>
        <v>0</v>
      </c>
      <c r="X45" s="156">
        <f t="shared" si="10"/>
        <v>0</v>
      </c>
      <c r="Y45" s="156">
        <f t="shared" si="10"/>
        <v>0</v>
      </c>
      <c r="Z45" s="156">
        <f t="shared" si="10"/>
        <v>0</v>
      </c>
      <c r="AA45" s="158">
        <f t="shared" si="10"/>
        <v>0</v>
      </c>
      <c r="AB45" s="181">
        <f t="shared" si="4"/>
        <v>0</v>
      </c>
      <c r="AC45" s="92"/>
      <c r="AD45" s="92"/>
      <c r="AE45" s="92"/>
      <c r="AF45" s="92"/>
      <c r="AG45" s="159"/>
      <c r="AH45" s="181">
        <f t="shared" si="5"/>
        <v>0</v>
      </c>
      <c r="AI45" s="92"/>
      <c r="AJ45" s="92"/>
      <c r="AK45" s="92"/>
      <c r="AL45" s="92"/>
      <c r="AM45" s="159"/>
      <c r="AN45" s="181">
        <f t="shared" si="6"/>
        <v>0</v>
      </c>
      <c r="AO45" s="92"/>
      <c r="AP45" s="92"/>
      <c r="AQ45" s="92"/>
      <c r="AR45" s="92"/>
      <c r="AS45" s="159"/>
      <c r="AT45" s="181">
        <f t="shared" si="7"/>
        <v>0</v>
      </c>
      <c r="AU45" s="156">
        <f t="shared" si="11"/>
        <v>0</v>
      </c>
      <c r="AV45" s="156">
        <f t="shared" si="11"/>
        <v>0</v>
      </c>
      <c r="AW45" s="156">
        <f t="shared" si="11"/>
        <v>0</v>
      </c>
      <c r="AX45" s="156">
        <f t="shared" si="11"/>
        <v>0</v>
      </c>
      <c r="AY45" s="158">
        <f t="shared" si="11"/>
        <v>0</v>
      </c>
    </row>
    <row r="46" spans="1:51" x14ac:dyDescent="0.2">
      <c r="A46" s="154"/>
      <c r="B46" s="183"/>
      <c r="C46" s="154"/>
      <c r="D46" s="181">
        <f t="shared" si="0"/>
        <v>0</v>
      </c>
      <c r="E46" s="92"/>
      <c r="F46" s="92"/>
      <c r="G46" s="92"/>
      <c r="H46" s="92"/>
      <c r="I46" s="159"/>
      <c r="J46" s="181">
        <f t="shared" si="1"/>
        <v>0</v>
      </c>
      <c r="K46" s="185"/>
      <c r="L46" s="92"/>
      <c r="M46" s="92"/>
      <c r="N46" s="92"/>
      <c r="O46" s="159"/>
      <c r="P46" s="181">
        <f t="shared" si="8"/>
        <v>0</v>
      </c>
      <c r="Q46" s="156">
        <f t="shared" si="9"/>
        <v>0</v>
      </c>
      <c r="R46" s="156">
        <f t="shared" si="2"/>
        <v>0</v>
      </c>
      <c r="S46" s="156">
        <f t="shared" si="2"/>
        <v>0</v>
      </c>
      <c r="T46" s="156">
        <f t="shared" si="2"/>
        <v>0</v>
      </c>
      <c r="U46" s="158">
        <f t="shared" si="2"/>
        <v>0</v>
      </c>
      <c r="V46" s="181">
        <f t="shared" si="3"/>
        <v>0</v>
      </c>
      <c r="W46" s="156">
        <f t="shared" si="10"/>
        <v>0</v>
      </c>
      <c r="X46" s="156">
        <f t="shared" si="10"/>
        <v>0</v>
      </c>
      <c r="Y46" s="156">
        <f t="shared" si="10"/>
        <v>0</v>
      </c>
      <c r="Z46" s="156">
        <f t="shared" si="10"/>
        <v>0</v>
      </c>
      <c r="AA46" s="158">
        <f t="shared" si="10"/>
        <v>0</v>
      </c>
      <c r="AB46" s="181">
        <f t="shared" si="4"/>
        <v>0</v>
      </c>
      <c r="AC46" s="92"/>
      <c r="AD46" s="92"/>
      <c r="AE46" s="92"/>
      <c r="AF46" s="92"/>
      <c r="AG46" s="159"/>
      <c r="AH46" s="181">
        <f t="shared" si="5"/>
        <v>0</v>
      </c>
      <c r="AI46" s="92"/>
      <c r="AJ46" s="92"/>
      <c r="AK46" s="92"/>
      <c r="AL46" s="92"/>
      <c r="AM46" s="159"/>
      <c r="AN46" s="181">
        <f t="shared" si="6"/>
        <v>0</v>
      </c>
      <c r="AO46" s="92"/>
      <c r="AP46" s="92"/>
      <c r="AQ46" s="92"/>
      <c r="AR46" s="92"/>
      <c r="AS46" s="159"/>
      <c r="AT46" s="181">
        <f t="shared" si="7"/>
        <v>0</v>
      </c>
      <c r="AU46" s="156">
        <f t="shared" si="11"/>
        <v>0</v>
      </c>
      <c r="AV46" s="156">
        <f t="shared" si="11"/>
        <v>0</v>
      </c>
      <c r="AW46" s="156">
        <f t="shared" si="11"/>
        <v>0</v>
      </c>
      <c r="AX46" s="156">
        <f t="shared" si="11"/>
        <v>0</v>
      </c>
      <c r="AY46" s="158">
        <f t="shared" si="11"/>
        <v>0</v>
      </c>
    </row>
    <row r="47" spans="1:51" x14ac:dyDescent="0.2">
      <c r="A47" s="154"/>
      <c r="B47" s="183"/>
      <c r="C47" s="154"/>
      <c r="D47" s="181">
        <f t="shared" si="0"/>
        <v>0</v>
      </c>
      <c r="E47" s="92"/>
      <c r="F47" s="92"/>
      <c r="G47" s="92"/>
      <c r="H47" s="92"/>
      <c r="I47" s="159"/>
      <c r="J47" s="181">
        <f t="shared" si="1"/>
        <v>0</v>
      </c>
      <c r="K47" s="185"/>
      <c r="L47" s="92"/>
      <c r="M47" s="92"/>
      <c r="N47" s="92"/>
      <c r="O47" s="159"/>
      <c r="P47" s="181">
        <f t="shared" si="8"/>
        <v>0</v>
      </c>
      <c r="Q47" s="156">
        <f t="shared" si="9"/>
        <v>0</v>
      </c>
      <c r="R47" s="156">
        <f t="shared" si="2"/>
        <v>0</v>
      </c>
      <c r="S47" s="156">
        <f t="shared" si="2"/>
        <v>0</v>
      </c>
      <c r="T47" s="156">
        <f t="shared" si="2"/>
        <v>0</v>
      </c>
      <c r="U47" s="158">
        <f t="shared" si="2"/>
        <v>0</v>
      </c>
      <c r="V47" s="181">
        <f t="shared" si="3"/>
        <v>0</v>
      </c>
      <c r="W47" s="156">
        <f t="shared" si="10"/>
        <v>0</v>
      </c>
      <c r="X47" s="156">
        <f t="shared" si="10"/>
        <v>0</v>
      </c>
      <c r="Y47" s="156">
        <f t="shared" si="10"/>
        <v>0</v>
      </c>
      <c r="Z47" s="156">
        <f t="shared" si="10"/>
        <v>0</v>
      </c>
      <c r="AA47" s="158">
        <f t="shared" si="10"/>
        <v>0</v>
      </c>
      <c r="AB47" s="181">
        <f t="shared" si="4"/>
        <v>0</v>
      </c>
      <c r="AC47" s="92"/>
      <c r="AD47" s="92"/>
      <c r="AE47" s="92"/>
      <c r="AF47" s="92"/>
      <c r="AG47" s="159"/>
      <c r="AH47" s="181">
        <f t="shared" si="5"/>
        <v>0</v>
      </c>
      <c r="AI47" s="92"/>
      <c r="AJ47" s="92"/>
      <c r="AK47" s="92"/>
      <c r="AL47" s="92"/>
      <c r="AM47" s="159"/>
      <c r="AN47" s="181">
        <f t="shared" si="6"/>
        <v>0</v>
      </c>
      <c r="AO47" s="92"/>
      <c r="AP47" s="92"/>
      <c r="AQ47" s="92"/>
      <c r="AR47" s="92"/>
      <c r="AS47" s="159"/>
      <c r="AT47" s="181">
        <f t="shared" si="7"/>
        <v>0</v>
      </c>
      <c r="AU47" s="156">
        <f t="shared" si="11"/>
        <v>0</v>
      </c>
      <c r="AV47" s="156">
        <f t="shared" si="11"/>
        <v>0</v>
      </c>
      <c r="AW47" s="156">
        <f t="shared" si="11"/>
        <v>0</v>
      </c>
      <c r="AX47" s="156">
        <f t="shared" si="11"/>
        <v>0</v>
      </c>
      <c r="AY47" s="158">
        <f t="shared" si="11"/>
        <v>0</v>
      </c>
    </row>
    <row r="48" spans="1:51" x14ac:dyDescent="0.2">
      <c r="A48" s="154"/>
      <c r="B48" s="183"/>
      <c r="C48" s="154"/>
      <c r="D48" s="181">
        <f t="shared" si="0"/>
        <v>0</v>
      </c>
      <c r="E48" s="92"/>
      <c r="F48" s="92"/>
      <c r="G48" s="92"/>
      <c r="H48" s="92"/>
      <c r="I48" s="159"/>
      <c r="J48" s="181">
        <f t="shared" si="1"/>
        <v>0</v>
      </c>
      <c r="K48" s="185"/>
      <c r="L48" s="92"/>
      <c r="M48" s="92"/>
      <c r="N48" s="92"/>
      <c r="O48" s="159"/>
      <c r="P48" s="181">
        <f t="shared" si="8"/>
        <v>0</v>
      </c>
      <c r="Q48" s="156">
        <f t="shared" si="9"/>
        <v>0</v>
      </c>
      <c r="R48" s="156">
        <f t="shared" ref="R48:R55" si="35">F48+L48</f>
        <v>0</v>
      </c>
      <c r="S48" s="156">
        <f t="shared" ref="S48:S55" si="36">G48+M48</f>
        <v>0</v>
      </c>
      <c r="T48" s="156">
        <f t="shared" ref="T48:T55" si="37">H48+N48</f>
        <v>0</v>
      </c>
      <c r="U48" s="158">
        <f t="shared" ref="U48:U55" si="38">I48+O48</f>
        <v>0</v>
      </c>
      <c r="V48" s="181">
        <f t="shared" si="3"/>
        <v>0</v>
      </c>
      <c r="W48" s="156">
        <f t="shared" si="10"/>
        <v>0</v>
      </c>
      <c r="X48" s="156">
        <f t="shared" si="10"/>
        <v>0</v>
      </c>
      <c r="Y48" s="156">
        <f t="shared" si="10"/>
        <v>0</v>
      </c>
      <c r="Z48" s="156">
        <f t="shared" si="10"/>
        <v>0</v>
      </c>
      <c r="AA48" s="158">
        <f t="shared" si="10"/>
        <v>0</v>
      </c>
      <c r="AB48" s="181">
        <f t="shared" si="4"/>
        <v>0</v>
      </c>
      <c r="AC48" s="92"/>
      <c r="AD48" s="92"/>
      <c r="AE48" s="92"/>
      <c r="AF48" s="92"/>
      <c r="AG48" s="159"/>
      <c r="AH48" s="181">
        <f t="shared" si="5"/>
        <v>0</v>
      </c>
      <c r="AI48" s="92"/>
      <c r="AJ48" s="92"/>
      <c r="AK48" s="92"/>
      <c r="AL48" s="92"/>
      <c r="AM48" s="159"/>
      <c r="AN48" s="181">
        <f t="shared" si="6"/>
        <v>0</v>
      </c>
      <c r="AO48" s="92"/>
      <c r="AP48" s="92"/>
      <c r="AQ48" s="92"/>
      <c r="AR48" s="92"/>
      <c r="AS48" s="159"/>
      <c r="AT48" s="181">
        <f t="shared" si="7"/>
        <v>0</v>
      </c>
      <c r="AU48" s="156">
        <f t="shared" si="11"/>
        <v>0</v>
      </c>
      <c r="AV48" s="156">
        <f t="shared" si="11"/>
        <v>0</v>
      </c>
      <c r="AW48" s="156">
        <f t="shared" si="11"/>
        <v>0</v>
      </c>
      <c r="AX48" s="156">
        <f t="shared" si="11"/>
        <v>0</v>
      </c>
      <c r="AY48" s="158">
        <f t="shared" si="11"/>
        <v>0</v>
      </c>
    </row>
    <row r="49" spans="1:51" x14ac:dyDescent="0.2">
      <c r="A49" s="154"/>
      <c r="B49" s="183"/>
      <c r="C49" s="154"/>
      <c r="D49" s="181">
        <f t="shared" si="0"/>
        <v>0</v>
      </c>
      <c r="E49" s="92"/>
      <c r="F49" s="92"/>
      <c r="G49" s="92"/>
      <c r="H49" s="92"/>
      <c r="I49" s="159"/>
      <c r="J49" s="181">
        <f t="shared" si="1"/>
        <v>0</v>
      </c>
      <c r="K49" s="185"/>
      <c r="L49" s="92"/>
      <c r="M49" s="92"/>
      <c r="N49" s="92"/>
      <c r="O49" s="159"/>
      <c r="P49" s="181">
        <f t="shared" si="8"/>
        <v>0</v>
      </c>
      <c r="Q49" s="156">
        <f t="shared" si="9"/>
        <v>0</v>
      </c>
      <c r="R49" s="156">
        <f t="shared" si="35"/>
        <v>0</v>
      </c>
      <c r="S49" s="156">
        <f t="shared" si="36"/>
        <v>0</v>
      </c>
      <c r="T49" s="156">
        <f t="shared" si="37"/>
        <v>0</v>
      </c>
      <c r="U49" s="158">
        <f t="shared" si="38"/>
        <v>0</v>
      </c>
      <c r="V49" s="181">
        <f t="shared" si="3"/>
        <v>0</v>
      </c>
      <c r="W49" s="156">
        <f t="shared" si="10"/>
        <v>0</v>
      </c>
      <c r="X49" s="156">
        <f t="shared" si="10"/>
        <v>0</v>
      </c>
      <c r="Y49" s="156">
        <f t="shared" si="10"/>
        <v>0</v>
      </c>
      <c r="Z49" s="156">
        <f t="shared" si="10"/>
        <v>0</v>
      </c>
      <c r="AA49" s="158">
        <f t="shared" si="10"/>
        <v>0</v>
      </c>
      <c r="AB49" s="181">
        <f t="shared" si="4"/>
        <v>0</v>
      </c>
      <c r="AC49" s="92"/>
      <c r="AD49" s="92"/>
      <c r="AE49" s="92"/>
      <c r="AF49" s="92"/>
      <c r="AG49" s="159"/>
      <c r="AH49" s="181">
        <f t="shared" si="5"/>
        <v>0</v>
      </c>
      <c r="AI49" s="92"/>
      <c r="AJ49" s="92"/>
      <c r="AK49" s="92"/>
      <c r="AL49" s="92"/>
      <c r="AM49" s="159"/>
      <c r="AN49" s="181">
        <f t="shared" si="6"/>
        <v>0</v>
      </c>
      <c r="AO49" s="92"/>
      <c r="AP49" s="92"/>
      <c r="AQ49" s="92"/>
      <c r="AR49" s="92"/>
      <c r="AS49" s="159"/>
      <c r="AT49" s="181">
        <f t="shared" si="7"/>
        <v>0</v>
      </c>
      <c r="AU49" s="156">
        <f t="shared" si="11"/>
        <v>0</v>
      </c>
      <c r="AV49" s="156">
        <f t="shared" si="11"/>
        <v>0</v>
      </c>
      <c r="AW49" s="156">
        <f t="shared" si="11"/>
        <v>0</v>
      </c>
      <c r="AX49" s="156">
        <f t="shared" si="11"/>
        <v>0</v>
      </c>
      <c r="AY49" s="158">
        <f t="shared" si="11"/>
        <v>0</v>
      </c>
    </row>
    <row r="50" spans="1:51" x14ac:dyDescent="0.2">
      <c r="A50" s="154"/>
      <c r="B50" s="183"/>
      <c r="C50" s="154"/>
      <c r="D50" s="181">
        <f t="shared" si="0"/>
        <v>0</v>
      </c>
      <c r="E50" s="92"/>
      <c r="F50" s="92"/>
      <c r="G50" s="92"/>
      <c r="H50" s="92"/>
      <c r="I50" s="159"/>
      <c r="J50" s="181">
        <f t="shared" si="1"/>
        <v>0</v>
      </c>
      <c r="K50" s="185"/>
      <c r="L50" s="92"/>
      <c r="M50" s="92"/>
      <c r="N50" s="92"/>
      <c r="O50" s="159"/>
      <c r="P50" s="181">
        <f t="shared" si="8"/>
        <v>0</v>
      </c>
      <c r="Q50" s="156">
        <f t="shared" si="9"/>
        <v>0</v>
      </c>
      <c r="R50" s="156">
        <f t="shared" si="35"/>
        <v>0</v>
      </c>
      <c r="S50" s="156">
        <f t="shared" si="36"/>
        <v>0</v>
      </c>
      <c r="T50" s="156">
        <f t="shared" si="37"/>
        <v>0</v>
      </c>
      <c r="U50" s="158">
        <f t="shared" si="38"/>
        <v>0</v>
      </c>
      <c r="V50" s="181">
        <f t="shared" si="3"/>
        <v>0</v>
      </c>
      <c r="W50" s="156">
        <f t="shared" si="10"/>
        <v>0</v>
      </c>
      <c r="X50" s="156">
        <f t="shared" si="10"/>
        <v>0</v>
      </c>
      <c r="Y50" s="156">
        <f t="shared" si="10"/>
        <v>0</v>
      </c>
      <c r="Z50" s="156">
        <f t="shared" si="10"/>
        <v>0</v>
      </c>
      <c r="AA50" s="158">
        <f t="shared" si="10"/>
        <v>0</v>
      </c>
      <c r="AB50" s="181">
        <f t="shared" si="4"/>
        <v>0</v>
      </c>
      <c r="AC50" s="92"/>
      <c r="AD50" s="92"/>
      <c r="AE50" s="92"/>
      <c r="AF50" s="92"/>
      <c r="AG50" s="159"/>
      <c r="AH50" s="181">
        <f t="shared" si="5"/>
        <v>0</v>
      </c>
      <c r="AI50" s="92"/>
      <c r="AJ50" s="92"/>
      <c r="AK50" s="92"/>
      <c r="AL50" s="92"/>
      <c r="AM50" s="159"/>
      <c r="AN50" s="181">
        <f t="shared" si="6"/>
        <v>0</v>
      </c>
      <c r="AO50" s="92"/>
      <c r="AP50" s="92"/>
      <c r="AQ50" s="92"/>
      <c r="AR50" s="92"/>
      <c r="AS50" s="159"/>
      <c r="AT50" s="181">
        <f t="shared" si="7"/>
        <v>0</v>
      </c>
      <c r="AU50" s="156">
        <f t="shared" si="11"/>
        <v>0</v>
      </c>
      <c r="AV50" s="156">
        <f t="shared" si="11"/>
        <v>0</v>
      </c>
      <c r="AW50" s="156">
        <f t="shared" si="11"/>
        <v>0</v>
      </c>
      <c r="AX50" s="156">
        <f t="shared" si="11"/>
        <v>0</v>
      </c>
      <c r="AY50" s="158">
        <f t="shared" si="11"/>
        <v>0</v>
      </c>
    </row>
    <row r="51" spans="1:51" x14ac:dyDescent="0.2">
      <c r="A51" s="154"/>
      <c r="B51" s="183"/>
      <c r="C51" s="154"/>
      <c r="D51" s="181">
        <f t="shared" si="0"/>
        <v>0</v>
      </c>
      <c r="E51" s="92"/>
      <c r="F51" s="92"/>
      <c r="G51" s="92"/>
      <c r="H51" s="92"/>
      <c r="I51" s="159"/>
      <c r="J51" s="181">
        <f t="shared" si="1"/>
        <v>0</v>
      </c>
      <c r="K51" s="185"/>
      <c r="L51" s="92"/>
      <c r="M51" s="92"/>
      <c r="N51" s="92"/>
      <c r="O51" s="159"/>
      <c r="P51" s="181">
        <f t="shared" si="8"/>
        <v>0</v>
      </c>
      <c r="Q51" s="156">
        <f t="shared" si="9"/>
        <v>0</v>
      </c>
      <c r="R51" s="156">
        <f t="shared" si="35"/>
        <v>0</v>
      </c>
      <c r="S51" s="156">
        <f t="shared" si="36"/>
        <v>0</v>
      </c>
      <c r="T51" s="156">
        <f t="shared" si="37"/>
        <v>0</v>
      </c>
      <c r="U51" s="158">
        <f t="shared" si="38"/>
        <v>0</v>
      </c>
      <c r="V51" s="181">
        <f t="shared" si="3"/>
        <v>0</v>
      </c>
      <c r="W51" s="156">
        <f t="shared" si="10"/>
        <v>0</v>
      </c>
      <c r="X51" s="156">
        <f t="shared" si="10"/>
        <v>0</v>
      </c>
      <c r="Y51" s="156">
        <f t="shared" si="10"/>
        <v>0</v>
      </c>
      <c r="Z51" s="156">
        <f t="shared" si="10"/>
        <v>0</v>
      </c>
      <c r="AA51" s="158">
        <f t="shared" si="10"/>
        <v>0</v>
      </c>
      <c r="AB51" s="181">
        <f t="shared" si="4"/>
        <v>0</v>
      </c>
      <c r="AC51" s="92"/>
      <c r="AD51" s="92"/>
      <c r="AE51" s="92"/>
      <c r="AF51" s="92"/>
      <c r="AG51" s="159"/>
      <c r="AH51" s="181">
        <f t="shared" si="5"/>
        <v>0</v>
      </c>
      <c r="AI51" s="92"/>
      <c r="AJ51" s="92"/>
      <c r="AK51" s="92"/>
      <c r="AL51" s="92"/>
      <c r="AM51" s="159"/>
      <c r="AN51" s="181">
        <f t="shared" si="6"/>
        <v>0</v>
      </c>
      <c r="AO51" s="92"/>
      <c r="AP51" s="92"/>
      <c r="AQ51" s="92"/>
      <c r="AR51" s="92"/>
      <c r="AS51" s="159"/>
      <c r="AT51" s="181">
        <f t="shared" si="7"/>
        <v>0</v>
      </c>
      <c r="AU51" s="156">
        <f t="shared" si="11"/>
        <v>0</v>
      </c>
      <c r="AV51" s="156">
        <f t="shared" si="11"/>
        <v>0</v>
      </c>
      <c r="AW51" s="156">
        <f t="shared" si="11"/>
        <v>0</v>
      </c>
      <c r="AX51" s="156">
        <f t="shared" si="11"/>
        <v>0</v>
      </c>
      <c r="AY51" s="158">
        <f t="shared" si="11"/>
        <v>0</v>
      </c>
    </row>
    <row r="52" spans="1:51" x14ac:dyDescent="0.2">
      <c r="A52" s="154"/>
      <c r="B52" s="183"/>
      <c r="C52" s="154"/>
      <c r="D52" s="181">
        <f t="shared" si="0"/>
        <v>0</v>
      </c>
      <c r="E52" s="92"/>
      <c r="F52" s="92"/>
      <c r="G52" s="92"/>
      <c r="H52" s="92"/>
      <c r="I52" s="159"/>
      <c r="J52" s="181">
        <f t="shared" si="1"/>
        <v>0</v>
      </c>
      <c r="K52" s="185"/>
      <c r="L52" s="92"/>
      <c r="M52" s="92"/>
      <c r="N52" s="92"/>
      <c r="O52" s="159"/>
      <c r="P52" s="181">
        <f t="shared" si="8"/>
        <v>0</v>
      </c>
      <c r="Q52" s="156">
        <f t="shared" si="9"/>
        <v>0</v>
      </c>
      <c r="R52" s="156">
        <f t="shared" si="35"/>
        <v>0</v>
      </c>
      <c r="S52" s="156">
        <f t="shared" si="36"/>
        <v>0</v>
      </c>
      <c r="T52" s="156">
        <f t="shared" si="37"/>
        <v>0</v>
      </c>
      <c r="U52" s="158">
        <f t="shared" si="38"/>
        <v>0</v>
      </c>
      <c r="V52" s="181">
        <f t="shared" si="3"/>
        <v>0</v>
      </c>
      <c r="W52" s="156">
        <f t="shared" si="10"/>
        <v>0</v>
      </c>
      <c r="X52" s="156">
        <f t="shared" si="10"/>
        <v>0</v>
      </c>
      <c r="Y52" s="156">
        <f t="shared" si="10"/>
        <v>0</v>
      </c>
      <c r="Z52" s="156">
        <f t="shared" si="10"/>
        <v>0</v>
      </c>
      <c r="AA52" s="158">
        <f t="shared" si="10"/>
        <v>0</v>
      </c>
      <c r="AB52" s="181">
        <f t="shared" si="4"/>
        <v>0</v>
      </c>
      <c r="AC52" s="92"/>
      <c r="AD52" s="92"/>
      <c r="AE52" s="92"/>
      <c r="AF52" s="92"/>
      <c r="AG52" s="159"/>
      <c r="AH52" s="181">
        <f t="shared" si="5"/>
        <v>0</v>
      </c>
      <c r="AI52" s="92"/>
      <c r="AJ52" s="92"/>
      <c r="AK52" s="92"/>
      <c r="AL52" s="92"/>
      <c r="AM52" s="159"/>
      <c r="AN52" s="181">
        <f t="shared" si="6"/>
        <v>0</v>
      </c>
      <c r="AO52" s="92"/>
      <c r="AP52" s="92"/>
      <c r="AQ52" s="92"/>
      <c r="AR52" s="92"/>
      <c r="AS52" s="159"/>
      <c r="AT52" s="181">
        <f t="shared" si="7"/>
        <v>0</v>
      </c>
      <c r="AU52" s="156">
        <f t="shared" si="11"/>
        <v>0</v>
      </c>
      <c r="AV52" s="156">
        <f t="shared" si="11"/>
        <v>0</v>
      </c>
      <c r="AW52" s="156">
        <f t="shared" si="11"/>
        <v>0</v>
      </c>
      <c r="AX52" s="156">
        <f t="shared" si="11"/>
        <v>0</v>
      </c>
      <c r="AY52" s="158">
        <f t="shared" si="11"/>
        <v>0</v>
      </c>
    </row>
    <row r="53" spans="1:51" x14ac:dyDescent="0.2">
      <c r="A53" s="154"/>
      <c r="B53" s="183"/>
      <c r="C53" s="154"/>
      <c r="D53" s="181">
        <f t="shared" si="0"/>
        <v>0</v>
      </c>
      <c r="E53" s="92"/>
      <c r="F53" s="92"/>
      <c r="G53" s="92"/>
      <c r="H53" s="92"/>
      <c r="I53" s="159"/>
      <c r="J53" s="181">
        <f t="shared" si="1"/>
        <v>0</v>
      </c>
      <c r="K53" s="185"/>
      <c r="L53" s="92"/>
      <c r="M53" s="92"/>
      <c r="N53" s="92"/>
      <c r="O53" s="159"/>
      <c r="P53" s="181">
        <f t="shared" si="8"/>
        <v>0</v>
      </c>
      <c r="Q53" s="156">
        <f t="shared" si="9"/>
        <v>0</v>
      </c>
      <c r="R53" s="156">
        <f t="shared" si="35"/>
        <v>0</v>
      </c>
      <c r="S53" s="156">
        <f t="shared" si="36"/>
        <v>0</v>
      </c>
      <c r="T53" s="156">
        <f t="shared" si="37"/>
        <v>0</v>
      </c>
      <c r="U53" s="158">
        <f t="shared" si="38"/>
        <v>0</v>
      </c>
      <c r="V53" s="181">
        <f t="shared" si="3"/>
        <v>0</v>
      </c>
      <c r="W53" s="156">
        <f t="shared" si="10"/>
        <v>0</v>
      </c>
      <c r="X53" s="156">
        <f t="shared" si="10"/>
        <v>0</v>
      </c>
      <c r="Y53" s="156">
        <f t="shared" si="10"/>
        <v>0</v>
      </c>
      <c r="Z53" s="156">
        <f t="shared" si="10"/>
        <v>0</v>
      </c>
      <c r="AA53" s="158">
        <f t="shared" si="10"/>
        <v>0</v>
      </c>
      <c r="AB53" s="181">
        <f t="shared" si="4"/>
        <v>0</v>
      </c>
      <c r="AC53" s="92"/>
      <c r="AD53" s="92"/>
      <c r="AE53" s="92"/>
      <c r="AF53" s="92"/>
      <c r="AG53" s="159"/>
      <c r="AH53" s="181">
        <f t="shared" si="5"/>
        <v>0</v>
      </c>
      <c r="AI53" s="92"/>
      <c r="AJ53" s="92"/>
      <c r="AK53" s="92"/>
      <c r="AL53" s="92"/>
      <c r="AM53" s="159"/>
      <c r="AN53" s="181">
        <f t="shared" si="6"/>
        <v>0</v>
      </c>
      <c r="AO53" s="92"/>
      <c r="AP53" s="92"/>
      <c r="AQ53" s="92"/>
      <c r="AR53" s="92"/>
      <c r="AS53" s="159"/>
      <c r="AT53" s="181">
        <f t="shared" si="7"/>
        <v>0</v>
      </c>
      <c r="AU53" s="156">
        <f t="shared" si="11"/>
        <v>0</v>
      </c>
      <c r="AV53" s="156">
        <f t="shared" si="11"/>
        <v>0</v>
      </c>
      <c r="AW53" s="156">
        <f t="shared" si="11"/>
        <v>0</v>
      </c>
      <c r="AX53" s="156">
        <f t="shared" si="11"/>
        <v>0</v>
      </c>
      <c r="AY53" s="158">
        <f t="shared" si="11"/>
        <v>0</v>
      </c>
    </row>
    <row r="54" spans="1:51" x14ac:dyDescent="0.2">
      <c r="A54" s="154"/>
      <c r="B54" s="183"/>
      <c r="C54" s="154"/>
      <c r="D54" s="181">
        <f t="shared" si="0"/>
        <v>0</v>
      </c>
      <c r="E54" s="92"/>
      <c r="F54" s="92"/>
      <c r="G54" s="92"/>
      <c r="H54" s="92"/>
      <c r="I54" s="159"/>
      <c r="J54" s="181">
        <f t="shared" si="1"/>
        <v>0</v>
      </c>
      <c r="K54" s="185"/>
      <c r="L54" s="92"/>
      <c r="M54" s="92"/>
      <c r="N54" s="92"/>
      <c r="O54" s="159"/>
      <c r="P54" s="181">
        <f t="shared" si="8"/>
        <v>0</v>
      </c>
      <c r="Q54" s="156">
        <f t="shared" si="9"/>
        <v>0</v>
      </c>
      <c r="R54" s="156">
        <f t="shared" si="35"/>
        <v>0</v>
      </c>
      <c r="S54" s="156">
        <f t="shared" si="36"/>
        <v>0</v>
      </c>
      <c r="T54" s="156">
        <f t="shared" si="37"/>
        <v>0</v>
      </c>
      <c r="U54" s="158">
        <f t="shared" si="38"/>
        <v>0</v>
      </c>
      <c r="V54" s="181">
        <f t="shared" si="3"/>
        <v>0</v>
      </c>
      <c r="W54" s="156">
        <f t="shared" si="10"/>
        <v>0</v>
      </c>
      <c r="X54" s="156">
        <f t="shared" si="10"/>
        <v>0</v>
      </c>
      <c r="Y54" s="156">
        <f t="shared" si="10"/>
        <v>0</v>
      </c>
      <c r="Z54" s="156">
        <f t="shared" si="10"/>
        <v>0</v>
      </c>
      <c r="AA54" s="158">
        <f t="shared" si="10"/>
        <v>0</v>
      </c>
      <c r="AB54" s="181">
        <f t="shared" si="4"/>
        <v>0</v>
      </c>
      <c r="AC54" s="92"/>
      <c r="AD54" s="92"/>
      <c r="AE54" s="92"/>
      <c r="AF54" s="92"/>
      <c r="AG54" s="159"/>
      <c r="AH54" s="181">
        <f t="shared" si="5"/>
        <v>0</v>
      </c>
      <c r="AI54" s="92"/>
      <c r="AJ54" s="92"/>
      <c r="AK54" s="92"/>
      <c r="AL54" s="92"/>
      <c r="AM54" s="159"/>
      <c r="AN54" s="181">
        <f t="shared" si="6"/>
        <v>0</v>
      </c>
      <c r="AO54" s="92"/>
      <c r="AP54" s="92"/>
      <c r="AQ54" s="92"/>
      <c r="AR54" s="92"/>
      <c r="AS54" s="159"/>
      <c r="AT54" s="181">
        <f t="shared" si="7"/>
        <v>0</v>
      </c>
      <c r="AU54" s="156">
        <f t="shared" si="11"/>
        <v>0</v>
      </c>
      <c r="AV54" s="156">
        <f t="shared" si="11"/>
        <v>0</v>
      </c>
      <c r="AW54" s="156">
        <f t="shared" si="11"/>
        <v>0</v>
      </c>
      <c r="AX54" s="156">
        <f t="shared" si="11"/>
        <v>0</v>
      </c>
      <c r="AY54" s="158">
        <f t="shared" si="11"/>
        <v>0</v>
      </c>
    </row>
    <row r="55" spans="1:51" ht="13.5" thickBot="1" x14ac:dyDescent="0.25">
      <c r="A55" s="160"/>
      <c r="B55" s="186"/>
      <c r="C55" s="160"/>
      <c r="D55" s="187">
        <f t="shared" si="0"/>
        <v>0</v>
      </c>
      <c r="E55" s="163"/>
      <c r="F55" s="163"/>
      <c r="G55" s="163"/>
      <c r="H55" s="163"/>
      <c r="I55" s="161"/>
      <c r="J55" s="187">
        <f t="shared" si="1"/>
        <v>0</v>
      </c>
      <c r="K55" s="188"/>
      <c r="L55" s="163"/>
      <c r="M55" s="163"/>
      <c r="N55" s="163"/>
      <c r="O55" s="161"/>
      <c r="P55" s="187">
        <f t="shared" si="8"/>
        <v>0</v>
      </c>
      <c r="Q55" s="189">
        <f t="shared" si="9"/>
        <v>0</v>
      </c>
      <c r="R55" s="189">
        <f t="shared" si="35"/>
        <v>0</v>
      </c>
      <c r="S55" s="189">
        <f t="shared" si="36"/>
        <v>0</v>
      </c>
      <c r="T55" s="189">
        <f t="shared" si="37"/>
        <v>0</v>
      </c>
      <c r="U55" s="190">
        <f t="shared" si="38"/>
        <v>0</v>
      </c>
      <c r="V55" s="187">
        <f t="shared" si="3"/>
        <v>0</v>
      </c>
      <c r="W55" s="189">
        <f t="shared" si="10"/>
        <v>0</v>
      </c>
      <c r="X55" s="189">
        <f t="shared" si="10"/>
        <v>0</v>
      </c>
      <c r="Y55" s="189">
        <f t="shared" si="10"/>
        <v>0</v>
      </c>
      <c r="Z55" s="189">
        <f t="shared" si="10"/>
        <v>0</v>
      </c>
      <c r="AA55" s="190">
        <f t="shared" si="10"/>
        <v>0</v>
      </c>
      <c r="AB55" s="187">
        <f t="shared" si="4"/>
        <v>0</v>
      </c>
      <c r="AC55" s="163"/>
      <c r="AD55" s="163"/>
      <c r="AE55" s="163"/>
      <c r="AF55" s="163"/>
      <c r="AG55" s="161"/>
      <c r="AH55" s="187">
        <f t="shared" si="5"/>
        <v>0</v>
      </c>
      <c r="AI55" s="163"/>
      <c r="AJ55" s="163"/>
      <c r="AK55" s="163"/>
      <c r="AL55" s="163"/>
      <c r="AM55" s="161"/>
      <c r="AN55" s="187">
        <f t="shared" si="6"/>
        <v>0</v>
      </c>
      <c r="AO55" s="163"/>
      <c r="AP55" s="163"/>
      <c r="AQ55" s="163"/>
      <c r="AR55" s="163"/>
      <c r="AS55" s="161"/>
      <c r="AT55" s="187">
        <f t="shared" si="7"/>
        <v>0</v>
      </c>
      <c r="AU55" s="189">
        <f t="shared" si="11"/>
        <v>0</v>
      </c>
      <c r="AV55" s="189">
        <f t="shared" si="11"/>
        <v>0</v>
      </c>
      <c r="AW55" s="189">
        <f t="shared" si="11"/>
        <v>0</v>
      </c>
      <c r="AX55" s="189">
        <f t="shared" si="11"/>
        <v>0</v>
      </c>
      <c r="AY55" s="190">
        <f t="shared" si="11"/>
        <v>0</v>
      </c>
    </row>
    <row r="57" spans="1:51" ht="12.75" customHeight="1" x14ac:dyDescent="0.2">
      <c r="AN57" s="717" t="s">
        <v>60</v>
      </c>
      <c r="AO57" s="717"/>
      <c r="AP57" s="717"/>
      <c r="AQ57" s="717"/>
      <c r="AR57" s="717"/>
      <c r="AS57" s="717"/>
      <c r="AT57" s="717"/>
      <c r="AU57" s="717"/>
      <c r="AV57" s="717"/>
    </row>
    <row r="59" spans="1:51" ht="16.5" x14ac:dyDescent="0.25">
      <c r="AB59" s="165" t="s">
        <v>350</v>
      </c>
      <c r="AC59" t="s">
        <v>600</v>
      </c>
      <c r="AG59" s="166" t="s">
        <v>607</v>
      </c>
      <c r="AH59" s="168"/>
      <c r="AI59" s="168"/>
      <c r="AJ59" s="168"/>
      <c r="AK59" s="168"/>
      <c r="AL59" s="169" t="s">
        <v>604</v>
      </c>
      <c r="AM59" s="170"/>
      <c r="AN59" s="171"/>
      <c r="AO59" s="171"/>
    </row>
    <row r="60" spans="1:51" ht="16.5" x14ac:dyDescent="0.25">
      <c r="AB60" s="172"/>
      <c r="AG60" s="166"/>
      <c r="AH60" s="168"/>
      <c r="AI60" s="168"/>
      <c r="AJ60" s="168"/>
      <c r="AK60" s="168"/>
      <c r="AL60" s="173"/>
      <c r="AM60" s="173"/>
      <c r="AN60" s="171"/>
      <c r="AO60" s="171"/>
      <c r="AP60" t="s">
        <v>605</v>
      </c>
    </row>
    <row r="61" spans="1:51" x14ac:dyDescent="0.2">
      <c r="AB61" s="88"/>
      <c r="AG61" s="7" t="s">
        <v>602</v>
      </c>
      <c r="AH61" s="88"/>
      <c r="AI61" s="88"/>
      <c r="AJ61" s="88"/>
      <c r="AK61" s="88"/>
      <c r="AL61" s="7" t="s">
        <v>175</v>
      </c>
      <c r="AM61" s="88"/>
      <c r="AN61" s="88"/>
      <c r="AO61" s="88"/>
    </row>
    <row r="62" spans="1:51" x14ac:dyDescent="0.2">
      <c r="AR62" t="s">
        <v>606</v>
      </c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57:AV57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74">
    <cfRule type="cellIs" priority="1" operator="notEqual">
      <formula>$AT$8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D28" zoomScale="70" zoomScaleNormal="70" workbookViewId="0">
      <selection activeCell="BC48" sqref="BC48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53" t="s">
        <v>360</v>
      </c>
      <c r="C1" s="151"/>
      <c r="X1" s="151"/>
      <c r="AS1" s="151"/>
      <c r="AZ1" s="151"/>
    </row>
    <row r="2" spans="1:58" s="65" customFormat="1" ht="30" customHeight="1" x14ac:dyDescent="0.2">
      <c r="B2" s="260"/>
      <c r="C2" s="734" t="s">
        <v>595</v>
      </c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260"/>
      <c r="Y2" s="260"/>
      <c r="Z2" s="260"/>
      <c r="AA2" s="260"/>
      <c r="AB2" s="769" t="s">
        <v>416</v>
      </c>
      <c r="AC2" s="769"/>
      <c r="AD2" s="769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</row>
    <row r="3" spans="1:58" ht="13.5" thickBot="1" x14ac:dyDescent="0.25">
      <c r="B3" s="261"/>
      <c r="C3" s="262"/>
      <c r="D3" s="262"/>
      <c r="E3" s="262"/>
      <c r="F3" s="262"/>
      <c r="G3" s="262"/>
      <c r="H3" s="262"/>
      <c r="I3" s="151" t="s">
        <v>459</v>
      </c>
      <c r="J3" s="151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</row>
    <row r="4" spans="1:58" ht="20.25" customHeight="1" thickBot="1" x14ac:dyDescent="0.25">
      <c r="A4" s="746" t="s">
        <v>396</v>
      </c>
      <c r="B4" s="748" t="s">
        <v>460</v>
      </c>
      <c r="C4" s="751" t="s">
        <v>424</v>
      </c>
      <c r="D4" s="752"/>
      <c r="E4" s="752"/>
      <c r="F4" s="752"/>
      <c r="G4" s="752"/>
      <c r="H4" s="752"/>
      <c r="I4" s="752"/>
      <c r="J4" s="752"/>
      <c r="K4" s="752"/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3"/>
      <c r="X4" s="751" t="s">
        <v>424</v>
      </c>
      <c r="Y4" s="752"/>
      <c r="Z4" s="752"/>
      <c r="AA4" s="752"/>
      <c r="AB4" s="752"/>
      <c r="AC4" s="752"/>
      <c r="AD4" s="752"/>
      <c r="AE4" s="752"/>
      <c r="AF4" s="752"/>
      <c r="AG4" s="752"/>
      <c r="AH4" s="752"/>
      <c r="AI4" s="752"/>
      <c r="AJ4" s="752"/>
      <c r="AK4" s="752"/>
      <c r="AL4" s="752"/>
      <c r="AM4" s="752"/>
      <c r="AN4" s="752"/>
      <c r="AO4" s="752"/>
      <c r="AP4" s="752"/>
      <c r="AQ4" s="752"/>
      <c r="AR4" s="753"/>
      <c r="AS4" s="757" t="s">
        <v>450</v>
      </c>
      <c r="AT4" s="758"/>
      <c r="AU4" s="758"/>
      <c r="AV4" s="758"/>
      <c r="AW4" s="758"/>
      <c r="AX4" s="758"/>
      <c r="AY4" s="758"/>
      <c r="AZ4" s="758"/>
      <c r="BA4" s="758"/>
      <c r="BB4" s="758"/>
      <c r="BC4" s="758"/>
      <c r="BD4" s="758"/>
      <c r="BE4" s="758"/>
      <c r="BF4" s="759"/>
    </row>
    <row r="5" spans="1:58" ht="33" customHeight="1" x14ac:dyDescent="0.2">
      <c r="A5" s="747"/>
      <c r="B5" s="749"/>
      <c r="C5" s="703" t="s">
        <v>362</v>
      </c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5"/>
      <c r="X5" s="703" t="s">
        <v>363</v>
      </c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704"/>
      <c r="AP5" s="704"/>
      <c r="AQ5" s="704"/>
      <c r="AR5" s="705"/>
      <c r="AS5" s="760" t="s">
        <v>362</v>
      </c>
      <c r="AT5" s="761"/>
      <c r="AU5" s="761"/>
      <c r="AV5" s="761"/>
      <c r="AW5" s="761"/>
      <c r="AX5" s="761"/>
      <c r="AY5" s="762"/>
      <c r="AZ5" s="763" t="s">
        <v>363</v>
      </c>
      <c r="BA5" s="764"/>
      <c r="BB5" s="764"/>
      <c r="BC5" s="764"/>
      <c r="BD5" s="764"/>
      <c r="BE5" s="764"/>
      <c r="BF5" s="765"/>
    </row>
    <row r="6" spans="1:58" x14ac:dyDescent="0.2">
      <c r="A6" s="747"/>
      <c r="B6" s="749"/>
      <c r="C6" s="754" t="s">
        <v>364</v>
      </c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755"/>
      <c r="O6" s="755"/>
      <c r="P6" s="755"/>
      <c r="Q6" s="755"/>
      <c r="R6" s="755"/>
      <c r="S6" s="755"/>
      <c r="T6" s="755"/>
      <c r="U6" s="755"/>
      <c r="V6" s="755"/>
      <c r="W6" s="756"/>
      <c r="X6" s="754" t="s">
        <v>364</v>
      </c>
      <c r="Y6" s="755"/>
      <c r="Z6" s="755"/>
      <c r="AA6" s="755"/>
      <c r="AB6" s="755"/>
      <c r="AC6" s="755"/>
      <c r="AD6" s="755"/>
      <c r="AE6" s="755"/>
      <c r="AF6" s="755"/>
      <c r="AG6" s="755"/>
      <c r="AH6" s="755"/>
      <c r="AI6" s="755"/>
      <c r="AJ6" s="755"/>
      <c r="AK6" s="755"/>
      <c r="AL6" s="755"/>
      <c r="AM6" s="755"/>
      <c r="AN6" s="755"/>
      <c r="AO6" s="755"/>
      <c r="AP6" s="755"/>
      <c r="AQ6" s="755"/>
      <c r="AR6" s="756"/>
      <c r="AS6" s="754" t="s">
        <v>364</v>
      </c>
      <c r="AT6" s="755"/>
      <c r="AU6" s="755"/>
      <c r="AV6" s="755"/>
      <c r="AW6" s="755"/>
      <c r="AX6" s="755"/>
      <c r="AY6" s="756"/>
      <c r="AZ6" s="766" t="s">
        <v>364</v>
      </c>
      <c r="BA6" s="767"/>
      <c r="BB6" s="767"/>
      <c r="BC6" s="767"/>
      <c r="BD6" s="767"/>
      <c r="BE6" s="767"/>
      <c r="BF6" s="768"/>
    </row>
    <row r="7" spans="1:58" s="267" customFormat="1" ht="24" customHeight="1" x14ac:dyDescent="0.2">
      <c r="A7" s="747"/>
      <c r="B7" s="750"/>
      <c r="C7" s="263" t="s">
        <v>88</v>
      </c>
      <c r="D7" s="264">
        <v>1</v>
      </c>
      <c r="E7" s="264" t="s">
        <v>53</v>
      </c>
      <c r="F7" s="264" t="s">
        <v>397</v>
      </c>
      <c r="G7" s="264" t="s">
        <v>398</v>
      </c>
      <c r="H7" s="264" t="s">
        <v>365</v>
      </c>
      <c r="I7" s="264" t="s">
        <v>366</v>
      </c>
      <c r="J7" s="264" t="s">
        <v>367</v>
      </c>
      <c r="K7" s="264" t="s">
        <v>461</v>
      </c>
      <c r="L7" s="264" t="s">
        <v>462</v>
      </c>
      <c r="M7" s="264" t="s">
        <v>463</v>
      </c>
      <c r="N7" s="264" t="s">
        <v>464</v>
      </c>
      <c r="O7" s="264" t="s">
        <v>465</v>
      </c>
      <c r="P7" s="264" t="s">
        <v>466</v>
      </c>
      <c r="Q7" s="264" t="s">
        <v>368</v>
      </c>
      <c r="R7" s="264" t="s">
        <v>369</v>
      </c>
      <c r="S7" s="264" t="s">
        <v>370</v>
      </c>
      <c r="T7" s="264" t="s">
        <v>54</v>
      </c>
      <c r="U7" s="264" t="s">
        <v>55</v>
      </c>
      <c r="V7" s="264" t="s">
        <v>56</v>
      </c>
      <c r="W7" s="265" t="s">
        <v>57</v>
      </c>
      <c r="X7" s="263" t="s">
        <v>88</v>
      </c>
      <c r="Y7" s="264">
        <v>1</v>
      </c>
      <c r="Z7" s="264" t="s">
        <v>53</v>
      </c>
      <c r="AA7" s="264" t="s">
        <v>397</v>
      </c>
      <c r="AB7" s="264" t="s">
        <v>398</v>
      </c>
      <c r="AC7" s="264" t="s">
        <v>365</v>
      </c>
      <c r="AD7" s="264" t="s">
        <v>366</v>
      </c>
      <c r="AE7" s="264" t="s">
        <v>367</v>
      </c>
      <c r="AF7" s="264" t="s">
        <v>461</v>
      </c>
      <c r="AG7" s="264" t="s">
        <v>462</v>
      </c>
      <c r="AH7" s="264" t="s">
        <v>463</v>
      </c>
      <c r="AI7" s="264" t="s">
        <v>464</v>
      </c>
      <c r="AJ7" s="264" t="s">
        <v>465</v>
      </c>
      <c r="AK7" s="264" t="s">
        <v>466</v>
      </c>
      <c r="AL7" s="264" t="s">
        <v>368</v>
      </c>
      <c r="AM7" s="264" t="s">
        <v>369</v>
      </c>
      <c r="AN7" s="264" t="s">
        <v>370</v>
      </c>
      <c r="AO7" s="264" t="s">
        <v>54</v>
      </c>
      <c r="AP7" s="264" t="s">
        <v>55</v>
      </c>
      <c r="AQ7" s="264" t="s">
        <v>56</v>
      </c>
      <c r="AR7" s="265" t="s">
        <v>57</v>
      </c>
      <c r="AS7" s="263" t="s">
        <v>88</v>
      </c>
      <c r="AT7" s="264">
        <v>1</v>
      </c>
      <c r="AU7" s="264" t="s">
        <v>53</v>
      </c>
      <c r="AV7" s="264" t="s">
        <v>397</v>
      </c>
      <c r="AW7" s="264" t="s">
        <v>365</v>
      </c>
      <c r="AX7" s="264" t="s">
        <v>366</v>
      </c>
      <c r="AY7" s="265">
        <v>4</v>
      </c>
      <c r="AZ7" s="266" t="s">
        <v>88</v>
      </c>
      <c r="BA7" s="264">
        <v>1</v>
      </c>
      <c r="BB7" s="264" t="s">
        <v>53</v>
      </c>
      <c r="BC7" s="264" t="s">
        <v>397</v>
      </c>
      <c r="BD7" s="264" t="s">
        <v>365</v>
      </c>
      <c r="BE7" s="264" t="s">
        <v>366</v>
      </c>
      <c r="BF7" s="265">
        <v>4</v>
      </c>
    </row>
    <row r="8" spans="1:58" x14ac:dyDescent="0.2">
      <c r="A8" s="268"/>
      <c r="B8" s="269" t="s">
        <v>399</v>
      </c>
      <c r="C8" s="181">
        <f t="shared" ref="C8:C41" si="0">D8+E8+F8+G8+H8+I8+J8+K8+L8+M8+N8+O8+P8+Q8+R8+S8+T8+U8+V8+W8</f>
        <v>0</v>
      </c>
      <c r="D8" s="156">
        <f t="shared" ref="D8:W8" si="1">SUM(D9:D41)</f>
        <v>0</v>
      </c>
      <c r="E8" s="156">
        <f t="shared" si="1"/>
        <v>0</v>
      </c>
      <c r="F8" s="156">
        <f t="shared" si="1"/>
        <v>0</v>
      </c>
      <c r="G8" s="156">
        <f t="shared" si="1"/>
        <v>0</v>
      </c>
      <c r="H8" s="156">
        <f t="shared" si="1"/>
        <v>0</v>
      </c>
      <c r="I8" s="156">
        <f t="shared" si="1"/>
        <v>0</v>
      </c>
      <c r="J8" s="156">
        <f t="shared" si="1"/>
        <v>0</v>
      </c>
      <c r="K8" s="156">
        <f t="shared" si="1"/>
        <v>0</v>
      </c>
      <c r="L8" s="156">
        <f t="shared" si="1"/>
        <v>0</v>
      </c>
      <c r="M8" s="156">
        <f t="shared" si="1"/>
        <v>0</v>
      </c>
      <c r="N8" s="156">
        <f t="shared" si="1"/>
        <v>0</v>
      </c>
      <c r="O8" s="156">
        <f t="shared" si="1"/>
        <v>0</v>
      </c>
      <c r="P8" s="156">
        <f t="shared" si="1"/>
        <v>0</v>
      </c>
      <c r="Q8" s="156">
        <f t="shared" si="1"/>
        <v>0</v>
      </c>
      <c r="R8" s="156">
        <f t="shared" si="1"/>
        <v>0</v>
      </c>
      <c r="S8" s="156">
        <f t="shared" si="1"/>
        <v>0</v>
      </c>
      <c r="T8" s="156">
        <f t="shared" si="1"/>
        <v>0</v>
      </c>
      <c r="U8" s="156">
        <f t="shared" si="1"/>
        <v>0</v>
      </c>
      <c r="V8" s="156">
        <f t="shared" si="1"/>
        <v>0</v>
      </c>
      <c r="W8" s="158">
        <f t="shared" si="1"/>
        <v>0</v>
      </c>
      <c r="X8" s="181">
        <f t="shared" ref="X8:X41" si="2">Y8+Z8+AA8+AB8+AC8+AD8+AE8+AF8+AG8+AH8+AI8+AJ8+AK8+AL8+AM8+AN8+AO8+AP8+AQ8+AR8</f>
        <v>5</v>
      </c>
      <c r="Y8" s="156">
        <f t="shared" ref="Y8:AR8" si="3">SUM(Y9:Y41)</f>
        <v>4</v>
      </c>
      <c r="Z8" s="156">
        <f t="shared" si="3"/>
        <v>0</v>
      </c>
      <c r="AA8" s="156">
        <f t="shared" si="3"/>
        <v>0</v>
      </c>
      <c r="AB8" s="156">
        <f t="shared" si="3"/>
        <v>0</v>
      </c>
      <c r="AC8" s="156">
        <f t="shared" si="3"/>
        <v>0</v>
      </c>
      <c r="AD8" s="156">
        <f t="shared" si="3"/>
        <v>0</v>
      </c>
      <c r="AE8" s="156">
        <f t="shared" si="3"/>
        <v>0</v>
      </c>
      <c r="AF8" s="156">
        <f t="shared" si="3"/>
        <v>0</v>
      </c>
      <c r="AG8" s="156">
        <f t="shared" si="3"/>
        <v>0</v>
      </c>
      <c r="AH8" s="156">
        <f t="shared" si="3"/>
        <v>0</v>
      </c>
      <c r="AI8" s="156">
        <f t="shared" si="3"/>
        <v>0</v>
      </c>
      <c r="AJ8" s="156">
        <f t="shared" si="3"/>
        <v>1</v>
      </c>
      <c r="AK8" s="156">
        <f t="shared" si="3"/>
        <v>0</v>
      </c>
      <c r="AL8" s="156">
        <f t="shared" si="3"/>
        <v>0</v>
      </c>
      <c r="AM8" s="156">
        <f t="shared" si="3"/>
        <v>0</v>
      </c>
      <c r="AN8" s="156">
        <f t="shared" si="3"/>
        <v>0</v>
      </c>
      <c r="AO8" s="156">
        <f t="shared" si="3"/>
        <v>0</v>
      </c>
      <c r="AP8" s="156">
        <f t="shared" si="3"/>
        <v>0</v>
      </c>
      <c r="AQ8" s="156">
        <f t="shared" si="3"/>
        <v>0</v>
      </c>
      <c r="AR8" s="156">
        <f t="shared" si="3"/>
        <v>0</v>
      </c>
      <c r="AS8" s="181">
        <f>AT8+AU8+AV8+AW8+AX8+AY8</f>
        <v>5</v>
      </c>
      <c r="AT8" s="156">
        <f t="shared" ref="AT8:AY8" si="4">SUM(AT9:AT41)</f>
        <v>5</v>
      </c>
      <c r="AU8" s="156">
        <f t="shared" si="4"/>
        <v>0</v>
      </c>
      <c r="AV8" s="156">
        <f t="shared" si="4"/>
        <v>0</v>
      </c>
      <c r="AW8" s="156">
        <f t="shared" si="4"/>
        <v>0</v>
      </c>
      <c r="AX8" s="156">
        <f t="shared" si="4"/>
        <v>0</v>
      </c>
      <c r="AY8" s="158">
        <f t="shared" si="4"/>
        <v>0</v>
      </c>
      <c r="AZ8" s="155">
        <f>BA8+BB8+BC8+BD8+BE8+BF8</f>
        <v>1</v>
      </c>
      <c r="BA8" s="156">
        <f>SUM(BA9:BA41)</f>
        <v>0</v>
      </c>
      <c r="BB8" s="156">
        <f t="shared" ref="BB8:BF8" si="5">SUM(BB9:BB41)</f>
        <v>0</v>
      </c>
      <c r="BC8" s="156">
        <f t="shared" si="5"/>
        <v>1</v>
      </c>
      <c r="BD8" s="156">
        <f t="shared" si="5"/>
        <v>0</v>
      </c>
      <c r="BE8" s="156">
        <f t="shared" si="5"/>
        <v>0</v>
      </c>
      <c r="BF8" s="158">
        <f t="shared" si="5"/>
        <v>0</v>
      </c>
    </row>
    <row r="9" spans="1:58" x14ac:dyDescent="0.2">
      <c r="A9" s="191" t="s">
        <v>591</v>
      </c>
      <c r="B9" s="154" t="s">
        <v>590</v>
      </c>
      <c r="C9" s="181">
        <f t="shared" si="0"/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181">
        <f t="shared" si="2"/>
        <v>3</v>
      </c>
      <c r="Y9" s="92">
        <v>3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92">
        <v>0</v>
      </c>
      <c r="AI9" s="92">
        <v>0</v>
      </c>
      <c r="AJ9" s="92">
        <v>0</v>
      </c>
      <c r="AK9" s="92">
        <v>0</v>
      </c>
      <c r="AL9" s="92">
        <v>0</v>
      </c>
      <c r="AM9" s="92">
        <v>0</v>
      </c>
      <c r="AN9" s="92">
        <v>0</v>
      </c>
      <c r="AO9" s="92">
        <v>0</v>
      </c>
      <c r="AP9" s="92">
        <v>0</v>
      </c>
      <c r="AQ9" s="92">
        <v>0</v>
      </c>
      <c r="AR9" s="92">
        <v>0</v>
      </c>
      <c r="AS9" s="181">
        <f t="shared" ref="AS9:AS41" si="6">AT9+AU9+AV9+AW9+AX9+AY9</f>
        <v>3</v>
      </c>
      <c r="AT9" s="92">
        <v>3</v>
      </c>
      <c r="AU9" s="92">
        <v>0</v>
      </c>
      <c r="AV9" s="92">
        <v>0</v>
      </c>
      <c r="AW9" s="92">
        <v>0</v>
      </c>
      <c r="AX9" s="92">
        <v>0</v>
      </c>
      <c r="AY9" s="159">
        <v>0</v>
      </c>
      <c r="AZ9" s="155">
        <f t="shared" ref="AZ9:AZ41" si="7">BA9+BB9+BC9+BD9+BE9+BF9</f>
        <v>1</v>
      </c>
      <c r="BA9" s="92">
        <v>0</v>
      </c>
      <c r="BB9" s="92">
        <v>0</v>
      </c>
      <c r="BC9" s="92">
        <v>1</v>
      </c>
      <c r="BD9" s="92">
        <v>0</v>
      </c>
      <c r="BE9" s="92">
        <v>0</v>
      </c>
      <c r="BF9" s="159">
        <v>0</v>
      </c>
    </row>
    <row r="10" spans="1:58" x14ac:dyDescent="0.2">
      <c r="A10" s="154" t="s">
        <v>592</v>
      </c>
      <c r="B10" s="154" t="s">
        <v>593</v>
      </c>
      <c r="C10" s="181">
        <f t="shared" si="0"/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159">
        <v>0</v>
      </c>
      <c r="X10" s="181">
        <f t="shared" si="2"/>
        <v>2</v>
      </c>
      <c r="Y10" s="92">
        <v>1</v>
      </c>
      <c r="Z10" s="92">
        <v>0</v>
      </c>
      <c r="AA10" s="92">
        <v>0</v>
      </c>
      <c r="AB10" s="92">
        <v>0</v>
      </c>
      <c r="AC10" s="92">
        <v>0</v>
      </c>
      <c r="AD10" s="92">
        <v>0</v>
      </c>
      <c r="AE10" s="92">
        <v>0</v>
      </c>
      <c r="AF10" s="92">
        <v>0</v>
      </c>
      <c r="AG10" s="92">
        <v>0</v>
      </c>
      <c r="AH10" s="92">
        <v>0</v>
      </c>
      <c r="AI10" s="92">
        <v>0</v>
      </c>
      <c r="AJ10" s="92">
        <v>1</v>
      </c>
      <c r="AK10" s="92">
        <v>0</v>
      </c>
      <c r="AL10" s="92">
        <v>0</v>
      </c>
      <c r="AM10" s="92">
        <v>0</v>
      </c>
      <c r="AN10" s="92">
        <v>0</v>
      </c>
      <c r="AO10" s="92">
        <v>0</v>
      </c>
      <c r="AP10" s="92">
        <v>0</v>
      </c>
      <c r="AQ10" s="92">
        <v>0</v>
      </c>
      <c r="AR10" s="159">
        <v>0</v>
      </c>
      <c r="AS10" s="181">
        <f t="shared" si="6"/>
        <v>2</v>
      </c>
      <c r="AT10" s="92">
        <v>2</v>
      </c>
      <c r="AU10" s="92">
        <v>0</v>
      </c>
      <c r="AV10" s="92">
        <v>0</v>
      </c>
      <c r="AW10" s="92">
        <v>0</v>
      </c>
      <c r="AX10" s="92">
        <v>0</v>
      </c>
      <c r="AY10" s="159">
        <v>0</v>
      </c>
      <c r="AZ10" s="155">
        <f t="shared" si="7"/>
        <v>0</v>
      </c>
      <c r="BA10" s="92">
        <v>0</v>
      </c>
      <c r="BB10" s="92">
        <v>0</v>
      </c>
      <c r="BC10" s="92">
        <v>0</v>
      </c>
      <c r="BD10" s="92">
        <v>0</v>
      </c>
      <c r="BE10" s="92">
        <v>0</v>
      </c>
      <c r="BF10" s="159">
        <v>0</v>
      </c>
    </row>
    <row r="11" spans="1:58" x14ac:dyDescent="0.2">
      <c r="A11" s="154"/>
      <c r="B11" s="154"/>
      <c r="C11" s="181">
        <f t="shared" si="0"/>
        <v>0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159"/>
      <c r="X11" s="181">
        <f t="shared" si="2"/>
        <v>0</v>
      </c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159"/>
      <c r="AS11" s="181">
        <f t="shared" si="6"/>
        <v>0</v>
      </c>
      <c r="AT11" s="92"/>
      <c r="AU11" s="92"/>
      <c r="AV11" s="92"/>
      <c r="AW11" s="92"/>
      <c r="AX11" s="92"/>
      <c r="AY11" s="159"/>
      <c r="AZ11" s="155">
        <f t="shared" si="7"/>
        <v>0</v>
      </c>
      <c r="BA11" s="92"/>
      <c r="BB11" s="92"/>
      <c r="BC11" s="92"/>
      <c r="BD11" s="92"/>
      <c r="BE11" s="92"/>
      <c r="BF11" s="159"/>
    </row>
    <row r="12" spans="1:58" x14ac:dyDescent="0.2">
      <c r="A12" s="154"/>
      <c r="B12" s="154"/>
      <c r="C12" s="181">
        <f t="shared" si="0"/>
        <v>0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159"/>
      <c r="X12" s="181">
        <f t="shared" si="2"/>
        <v>0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159"/>
      <c r="AS12" s="181">
        <f t="shared" si="6"/>
        <v>0</v>
      </c>
      <c r="AT12" s="92"/>
      <c r="AU12" s="92"/>
      <c r="AV12" s="92"/>
      <c r="AW12" s="92"/>
      <c r="AX12" s="92"/>
      <c r="AY12" s="159"/>
      <c r="AZ12" s="155">
        <f t="shared" si="7"/>
        <v>0</v>
      </c>
      <c r="BA12" s="92"/>
      <c r="BB12" s="92"/>
      <c r="BC12" s="92"/>
      <c r="BD12" s="92"/>
      <c r="BE12" s="92"/>
      <c r="BF12" s="159"/>
    </row>
    <row r="13" spans="1:58" x14ac:dyDescent="0.2">
      <c r="A13" s="154"/>
      <c r="B13" s="154"/>
      <c r="C13" s="181">
        <f t="shared" si="0"/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159"/>
      <c r="X13" s="181">
        <f t="shared" si="2"/>
        <v>0</v>
      </c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159"/>
      <c r="AS13" s="181">
        <f t="shared" si="6"/>
        <v>0</v>
      </c>
      <c r="AT13" s="92"/>
      <c r="AU13" s="92"/>
      <c r="AV13" s="92"/>
      <c r="AW13" s="92"/>
      <c r="AX13" s="92"/>
      <c r="AY13" s="159"/>
      <c r="AZ13" s="155">
        <f t="shared" si="7"/>
        <v>0</v>
      </c>
      <c r="BA13" s="92"/>
      <c r="BB13" s="92"/>
      <c r="BC13" s="92"/>
      <c r="BD13" s="92"/>
      <c r="BE13" s="92"/>
      <c r="BF13" s="159"/>
    </row>
    <row r="14" spans="1:58" x14ac:dyDescent="0.2">
      <c r="A14" s="154"/>
      <c r="B14" s="154"/>
      <c r="C14" s="181">
        <f t="shared" si="0"/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159"/>
      <c r="X14" s="181">
        <f t="shared" si="2"/>
        <v>0</v>
      </c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159"/>
      <c r="AS14" s="181">
        <f t="shared" si="6"/>
        <v>0</v>
      </c>
      <c r="AT14" s="92"/>
      <c r="AU14" s="92"/>
      <c r="AV14" s="92"/>
      <c r="AW14" s="92"/>
      <c r="AX14" s="92"/>
      <c r="AY14" s="159"/>
      <c r="AZ14" s="155">
        <f t="shared" si="7"/>
        <v>0</v>
      </c>
      <c r="BA14" s="92"/>
      <c r="BB14" s="92"/>
      <c r="BC14" s="92"/>
      <c r="BD14" s="92"/>
      <c r="BE14" s="92"/>
      <c r="BF14" s="159"/>
    </row>
    <row r="15" spans="1:58" x14ac:dyDescent="0.2">
      <c r="A15" s="154"/>
      <c r="B15" s="154"/>
      <c r="C15" s="181">
        <f t="shared" si="0"/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159"/>
      <c r="X15" s="181">
        <f t="shared" si="2"/>
        <v>0</v>
      </c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159"/>
      <c r="AS15" s="181">
        <f t="shared" si="6"/>
        <v>0</v>
      </c>
      <c r="AT15" s="92"/>
      <c r="AU15" s="92"/>
      <c r="AV15" s="92"/>
      <c r="AW15" s="92"/>
      <c r="AX15" s="92"/>
      <c r="AY15" s="159"/>
      <c r="AZ15" s="155">
        <f t="shared" si="7"/>
        <v>0</v>
      </c>
      <c r="BA15" s="92"/>
      <c r="BB15" s="92"/>
      <c r="BC15" s="92"/>
      <c r="BD15" s="92"/>
      <c r="BE15" s="92"/>
      <c r="BF15" s="159"/>
    </row>
    <row r="16" spans="1:58" x14ac:dyDescent="0.2">
      <c r="A16" s="154"/>
      <c r="B16" s="154"/>
      <c r="C16" s="181">
        <f t="shared" si="0"/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159"/>
      <c r="X16" s="181">
        <f t="shared" si="2"/>
        <v>0</v>
      </c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159"/>
      <c r="AS16" s="181">
        <f t="shared" si="6"/>
        <v>0</v>
      </c>
      <c r="AT16" s="92"/>
      <c r="AU16" s="92"/>
      <c r="AV16" s="92"/>
      <c r="AW16" s="92"/>
      <c r="AX16" s="92"/>
      <c r="AY16" s="159"/>
      <c r="AZ16" s="155">
        <f t="shared" si="7"/>
        <v>0</v>
      </c>
      <c r="BA16" s="92"/>
      <c r="BB16" s="92"/>
      <c r="BC16" s="92"/>
      <c r="BD16" s="92"/>
      <c r="BE16" s="92"/>
      <c r="BF16" s="159"/>
    </row>
    <row r="17" spans="1:58" x14ac:dyDescent="0.2">
      <c r="A17" s="154"/>
      <c r="B17" s="154"/>
      <c r="C17" s="181">
        <f t="shared" si="0"/>
        <v>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159"/>
      <c r="X17" s="181">
        <f t="shared" si="2"/>
        <v>0</v>
      </c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159"/>
      <c r="AS17" s="181">
        <f t="shared" si="6"/>
        <v>0</v>
      </c>
      <c r="AT17" s="92"/>
      <c r="AU17" s="92"/>
      <c r="AV17" s="92"/>
      <c r="AW17" s="92"/>
      <c r="AX17" s="92"/>
      <c r="AY17" s="159"/>
      <c r="AZ17" s="155">
        <f t="shared" si="7"/>
        <v>0</v>
      </c>
      <c r="BA17" s="92"/>
      <c r="BB17" s="92"/>
      <c r="BC17" s="92"/>
      <c r="BD17" s="92"/>
      <c r="BE17" s="92"/>
      <c r="BF17" s="159"/>
    </row>
    <row r="18" spans="1:58" x14ac:dyDescent="0.2">
      <c r="A18" s="154"/>
      <c r="B18" s="154"/>
      <c r="C18" s="181">
        <f t="shared" si="0"/>
        <v>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159"/>
      <c r="X18" s="181">
        <f t="shared" si="2"/>
        <v>0</v>
      </c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159"/>
      <c r="AS18" s="181">
        <f t="shared" si="6"/>
        <v>0</v>
      </c>
      <c r="AT18" s="92"/>
      <c r="AU18" s="92"/>
      <c r="AV18" s="92"/>
      <c r="AW18" s="92"/>
      <c r="AX18" s="92"/>
      <c r="AY18" s="159"/>
      <c r="AZ18" s="155">
        <f t="shared" si="7"/>
        <v>0</v>
      </c>
      <c r="BA18" s="92"/>
      <c r="BB18" s="92"/>
      <c r="BC18" s="92"/>
      <c r="BD18" s="92"/>
      <c r="BE18" s="92"/>
      <c r="BF18" s="159"/>
    </row>
    <row r="19" spans="1:58" x14ac:dyDescent="0.2">
      <c r="A19" s="154"/>
      <c r="B19" s="154"/>
      <c r="C19" s="181">
        <f t="shared" si="0"/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159"/>
      <c r="X19" s="181">
        <f t="shared" si="2"/>
        <v>0</v>
      </c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159"/>
      <c r="AS19" s="181">
        <f t="shared" si="6"/>
        <v>0</v>
      </c>
      <c r="AT19" s="92"/>
      <c r="AU19" s="92"/>
      <c r="AV19" s="92"/>
      <c r="AW19" s="92"/>
      <c r="AX19" s="92"/>
      <c r="AY19" s="159"/>
      <c r="AZ19" s="155">
        <f>BA19+BB19+BC19+BD19+BE19+BF19</f>
        <v>0</v>
      </c>
      <c r="BA19" s="92"/>
      <c r="BB19" s="92"/>
      <c r="BC19" s="92"/>
      <c r="BD19" s="92"/>
      <c r="BE19" s="92"/>
      <c r="BF19" s="159"/>
    </row>
    <row r="20" spans="1:58" x14ac:dyDescent="0.2">
      <c r="A20" s="154"/>
      <c r="B20" s="154"/>
      <c r="C20" s="181">
        <f t="shared" si="0"/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159"/>
      <c r="X20" s="181">
        <f t="shared" si="2"/>
        <v>0</v>
      </c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159"/>
      <c r="AS20" s="181">
        <f t="shared" si="6"/>
        <v>0</v>
      </c>
      <c r="AT20" s="92"/>
      <c r="AU20" s="92"/>
      <c r="AV20" s="92"/>
      <c r="AW20" s="92"/>
      <c r="AX20" s="92"/>
      <c r="AY20" s="159"/>
      <c r="AZ20" s="155">
        <f t="shared" si="7"/>
        <v>0</v>
      </c>
      <c r="BA20" s="92"/>
      <c r="BB20" s="92"/>
      <c r="BC20" s="92"/>
      <c r="BD20" s="92"/>
      <c r="BE20" s="92"/>
      <c r="BF20" s="159"/>
    </row>
    <row r="21" spans="1:58" x14ac:dyDescent="0.2">
      <c r="A21" s="154"/>
      <c r="B21" s="154"/>
      <c r="C21" s="181">
        <f t="shared" si="0"/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159"/>
      <c r="X21" s="181">
        <f t="shared" si="2"/>
        <v>0</v>
      </c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159"/>
      <c r="AS21" s="181">
        <f t="shared" si="6"/>
        <v>0</v>
      </c>
      <c r="AT21" s="92"/>
      <c r="AU21" s="92"/>
      <c r="AV21" s="92"/>
      <c r="AW21" s="92"/>
      <c r="AX21" s="92"/>
      <c r="AY21" s="159"/>
      <c r="AZ21" s="155">
        <f t="shared" si="7"/>
        <v>0</v>
      </c>
      <c r="BA21" s="92"/>
      <c r="BB21" s="92"/>
      <c r="BC21" s="92"/>
      <c r="BD21" s="92"/>
      <c r="BE21" s="92"/>
      <c r="BF21" s="159"/>
    </row>
    <row r="22" spans="1:58" x14ac:dyDescent="0.2">
      <c r="A22" s="154"/>
      <c r="B22" s="154"/>
      <c r="C22" s="181">
        <f t="shared" si="0"/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159"/>
      <c r="X22" s="181">
        <f t="shared" si="2"/>
        <v>0</v>
      </c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159"/>
      <c r="AS22" s="181">
        <f t="shared" si="6"/>
        <v>0</v>
      </c>
      <c r="AT22" s="92"/>
      <c r="AU22" s="92"/>
      <c r="AV22" s="92"/>
      <c r="AW22" s="92"/>
      <c r="AX22" s="92"/>
      <c r="AY22" s="159"/>
      <c r="AZ22" s="155">
        <f t="shared" si="7"/>
        <v>0</v>
      </c>
      <c r="BA22" s="92"/>
      <c r="BB22" s="92"/>
      <c r="BC22" s="92"/>
      <c r="BD22" s="92"/>
      <c r="BE22" s="92"/>
      <c r="BF22" s="159"/>
    </row>
    <row r="23" spans="1:58" x14ac:dyDescent="0.2">
      <c r="A23" s="154"/>
      <c r="B23" s="154"/>
      <c r="C23" s="181">
        <f t="shared" si="0"/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159"/>
      <c r="X23" s="181">
        <f t="shared" si="2"/>
        <v>0</v>
      </c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159"/>
      <c r="AS23" s="181">
        <f t="shared" si="6"/>
        <v>0</v>
      </c>
      <c r="AT23" s="92"/>
      <c r="AU23" s="92"/>
      <c r="AV23" s="92"/>
      <c r="AW23" s="92"/>
      <c r="AX23" s="92"/>
      <c r="AY23" s="159"/>
      <c r="AZ23" s="155">
        <f t="shared" si="7"/>
        <v>0</v>
      </c>
      <c r="BA23" s="92"/>
      <c r="BB23" s="92"/>
      <c r="BC23" s="92"/>
      <c r="BD23" s="92"/>
      <c r="BE23" s="92"/>
      <c r="BF23" s="159"/>
    </row>
    <row r="24" spans="1:58" x14ac:dyDescent="0.2">
      <c r="A24" s="154"/>
      <c r="B24" s="154"/>
      <c r="C24" s="181">
        <f t="shared" si="0"/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159"/>
      <c r="X24" s="181">
        <f t="shared" si="2"/>
        <v>0</v>
      </c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159"/>
      <c r="AS24" s="181">
        <f t="shared" si="6"/>
        <v>0</v>
      </c>
      <c r="AT24" s="92"/>
      <c r="AU24" s="92"/>
      <c r="AV24" s="92"/>
      <c r="AW24" s="92"/>
      <c r="AX24" s="92"/>
      <c r="AY24" s="159"/>
      <c r="AZ24" s="155">
        <f t="shared" si="7"/>
        <v>0</v>
      </c>
      <c r="BA24" s="92"/>
      <c r="BB24" s="92"/>
      <c r="BC24" s="92"/>
      <c r="BD24" s="92"/>
      <c r="BE24" s="92"/>
      <c r="BF24" s="159"/>
    </row>
    <row r="25" spans="1:58" x14ac:dyDescent="0.2">
      <c r="A25" s="154"/>
      <c r="B25" s="154"/>
      <c r="C25" s="181">
        <f t="shared" si="0"/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159"/>
      <c r="X25" s="181">
        <f t="shared" si="2"/>
        <v>0</v>
      </c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159"/>
      <c r="AS25" s="181">
        <f t="shared" si="6"/>
        <v>0</v>
      </c>
      <c r="AT25" s="92"/>
      <c r="AU25" s="92"/>
      <c r="AV25" s="92"/>
      <c r="AW25" s="92"/>
      <c r="AX25" s="92"/>
      <c r="AY25" s="159"/>
      <c r="AZ25" s="155">
        <f t="shared" si="7"/>
        <v>0</v>
      </c>
      <c r="BA25" s="92"/>
      <c r="BB25" s="92"/>
      <c r="BC25" s="92"/>
      <c r="BD25" s="92"/>
      <c r="BE25" s="92"/>
      <c r="BF25" s="159"/>
    </row>
    <row r="26" spans="1:58" x14ac:dyDescent="0.2">
      <c r="A26" s="154"/>
      <c r="B26" s="154"/>
      <c r="C26" s="181">
        <f t="shared" si="0"/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159"/>
      <c r="X26" s="181">
        <f t="shared" si="2"/>
        <v>0</v>
      </c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159"/>
      <c r="AS26" s="181">
        <f t="shared" si="6"/>
        <v>0</v>
      </c>
      <c r="AT26" s="92"/>
      <c r="AU26" s="92"/>
      <c r="AV26" s="92"/>
      <c r="AW26" s="92"/>
      <c r="AX26" s="92"/>
      <c r="AY26" s="159"/>
      <c r="AZ26" s="155">
        <f t="shared" si="7"/>
        <v>0</v>
      </c>
      <c r="BA26" s="92"/>
      <c r="BB26" s="92"/>
      <c r="BC26" s="92"/>
      <c r="BD26" s="92"/>
      <c r="BE26" s="92"/>
      <c r="BF26" s="159"/>
    </row>
    <row r="27" spans="1:58" x14ac:dyDescent="0.2">
      <c r="A27" s="154"/>
      <c r="B27" s="154"/>
      <c r="C27" s="181">
        <f t="shared" si="0"/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159"/>
      <c r="X27" s="181">
        <f t="shared" si="2"/>
        <v>0</v>
      </c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159"/>
      <c r="AS27" s="181">
        <f t="shared" si="6"/>
        <v>0</v>
      </c>
      <c r="AT27" s="92"/>
      <c r="AU27" s="92"/>
      <c r="AV27" s="92"/>
      <c r="AW27" s="92"/>
      <c r="AX27" s="92"/>
      <c r="AY27" s="159"/>
      <c r="AZ27" s="155">
        <f t="shared" si="7"/>
        <v>0</v>
      </c>
      <c r="BA27" s="92"/>
      <c r="BB27" s="92"/>
      <c r="BC27" s="92"/>
      <c r="BD27" s="92"/>
      <c r="BE27" s="92"/>
      <c r="BF27" s="159"/>
    </row>
    <row r="28" spans="1:58" x14ac:dyDescent="0.2">
      <c r="A28" s="154"/>
      <c r="B28" s="154"/>
      <c r="C28" s="181">
        <f t="shared" si="0"/>
        <v>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159"/>
      <c r="X28" s="181">
        <f t="shared" si="2"/>
        <v>0</v>
      </c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159"/>
      <c r="AS28" s="181">
        <f t="shared" si="6"/>
        <v>0</v>
      </c>
      <c r="AT28" s="92"/>
      <c r="AU28" s="92"/>
      <c r="AV28" s="92"/>
      <c r="AW28" s="92"/>
      <c r="AX28" s="92"/>
      <c r="AY28" s="159"/>
      <c r="AZ28" s="155">
        <f t="shared" si="7"/>
        <v>0</v>
      </c>
      <c r="BA28" s="92"/>
      <c r="BB28" s="92"/>
      <c r="BC28" s="92"/>
      <c r="BD28" s="92"/>
      <c r="BE28" s="92"/>
      <c r="BF28" s="159"/>
    </row>
    <row r="29" spans="1:58" x14ac:dyDescent="0.2">
      <c r="A29" s="154"/>
      <c r="B29" s="154"/>
      <c r="C29" s="181">
        <f t="shared" si="0"/>
        <v>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159"/>
      <c r="X29" s="181">
        <f t="shared" si="2"/>
        <v>0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159"/>
      <c r="AS29" s="181">
        <f t="shared" si="6"/>
        <v>0</v>
      </c>
      <c r="AT29" s="92"/>
      <c r="AU29" s="92"/>
      <c r="AV29" s="92"/>
      <c r="AW29" s="92"/>
      <c r="AX29" s="92"/>
      <c r="AY29" s="159"/>
      <c r="AZ29" s="155">
        <f t="shared" si="7"/>
        <v>0</v>
      </c>
      <c r="BA29" s="92"/>
      <c r="BB29" s="92"/>
      <c r="BC29" s="92"/>
      <c r="BD29" s="92"/>
      <c r="BE29" s="92"/>
      <c r="BF29" s="159"/>
    </row>
    <row r="30" spans="1:58" x14ac:dyDescent="0.2">
      <c r="A30" s="154"/>
      <c r="B30" s="154"/>
      <c r="C30" s="181">
        <f t="shared" si="0"/>
        <v>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159"/>
      <c r="X30" s="181">
        <f t="shared" si="2"/>
        <v>0</v>
      </c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159"/>
      <c r="AS30" s="181">
        <f t="shared" si="6"/>
        <v>0</v>
      </c>
      <c r="AT30" s="92"/>
      <c r="AU30" s="92"/>
      <c r="AV30" s="92"/>
      <c r="AW30" s="92"/>
      <c r="AX30" s="92"/>
      <c r="AY30" s="159"/>
      <c r="AZ30" s="155">
        <f t="shared" si="7"/>
        <v>0</v>
      </c>
      <c r="BA30" s="92"/>
      <c r="BB30" s="92"/>
      <c r="BC30" s="92"/>
      <c r="BD30" s="92"/>
      <c r="BE30" s="92"/>
      <c r="BF30" s="159"/>
    </row>
    <row r="31" spans="1:58" x14ac:dyDescent="0.2">
      <c r="A31" s="154"/>
      <c r="B31" s="154"/>
      <c r="C31" s="181">
        <f t="shared" si="0"/>
        <v>0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159"/>
      <c r="X31" s="181">
        <f t="shared" si="2"/>
        <v>0</v>
      </c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159"/>
      <c r="AS31" s="181">
        <f t="shared" si="6"/>
        <v>0</v>
      </c>
      <c r="AT31" s="92"/>
      <c r="AU31" s="92"/>
      <c r="AV31" s="92"/>
      <c r="AW31" s="92"/>
      <c r="AX31" s="92"/>
      <c r="AY31" s="159"/>
      <c r="AZ31" s="155">
        <f t="shared" si="7"/>
        <v>0</v>
      </c>
      <c r="BA31" s="92"/>
      <c r="BB31" s="92"/>
      <c r="BC31" s="92"/>
      <c r="BD31" s="92"/>
      <c r="BE31" s="92"/>
      <c r="BF31" s="159"/>
    </row>
    <row r="32" spans="1:58" x14ac:dyDescent="0.2">
      <c r="A32" s="154"/>
      <c r="B32" s="154"/>
      <c r="C32" s="181">
        <f t="shared" si="0"/>
        <v>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159"/>
      <c r="X32" s="181">
        <f t="shared" si="2"/>
        <v>0</v>
      </c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159"/>
      <c r="AS32" s="181">
        <f t="shared" si="6"/>
        <v>0</v>
      </c>
      <c r="AT32" s="92"/>
      <c r="AU32" s="92"/>
      <c r="AV32" s="92"/>
      <c r="AW32" s="92"/>
      <c r="AX32" s="92"/>
      <c r="AY32" s="159"/>
      <c r="AZ32" s="155">
        <f t="shared" si="7"/>
        <v>0</v>
      </c>
      <c r="BA32" s="92"/>
      <c r="BB32" s="92"/>
      <c r="BC32" s="92"/>
      <c r="BD32" s="92"/>
      <c r="BE32" s="92"/>
      <c r="BF32" s="159"/>
    </row>
    <row r="33" spans="1:60" x14ac:dyDescent="0.2">
      <c r="A33" s="154"/>
      <c r="B33" s="154"/>
      <c r="C33" s="181">
        <f t="shared" si="0"/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159"/>
      <c r="X33" s="181">
        <f t="shared" si="2"/>
        <v>0</v>
      </c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159"/>
      <c r="AS33" s="181">
        <f t="shared" si="6"/>
        <v>0</v>
      </c>
      <c r="AT33" s="92"/>
      <c r="AU33" s="92"/>
      <c r="AV33" s="92"/>
      <c r="AW33" s="92"/>
      <c r="AX33" s="92"/>
      <c r="AY33" s="159"/>
      <c r="AZ33" s="155">
        <f t="shared" si="7"/>
        <v>0</v>
      </c>
      <c r="BA33" s="92"/>
      <c r="BB33" s="92"/>
      <c r="BC33" s="92"/>
      <c r="BD33" s="92"/>
      <c r="BE33" s="92"/>
      <c r="BF33" s="159"/>
    </row>
    <row r="34" spans="1:60" x14ac:dyDescent="0.2">
      <c r="A34" s="154"/>
      <c r="B34" s="154"/>
      <c r="C34" s="181">
        <f t="shared" si="0"/>
        <v>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159"/>
      <c r="X34" s="181">
        <f t="shared" si="2"/>
        <v>0</v>
      </c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159"/>
      <c r="AS34" s="181">
        <f t="shared" si="6"/>
        <v>0</v>
      </c>
      <c r="AT34" s="92"/>
      <c r="AU34" s="92"/>
      <c r="AV34" s="92"/>
      <c r="AW34" s="92"/>
      <c r="AX34" s="92"/>
      <c r="AY34" s="159"/>
      <c r="AZ34" s="155">
        <f t="shared" si="7"/>
        <v>0</v>
      </c>
      <c r="BA34" s="92"/>
      <c r="BB34" s="92"/>
      <c r="BC34" s="92"/>
      <c r="BD34" s="92"/>
      <c r="BE34" s="92"/>
      <c r="BF34" s="159"/>
    </row>
    <row r="35" spans="1:60" x14ac:dyDescent="0.2">
      <c r="A35" s="154"/>
      <c r="B35" s="154"/>
      <c r="C35" s="181">
        <f t="shared" si="0"/>
        <v>0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159"/>
      <c r="X35" s="181">
        <f t="shared" si="2"/>
        <v>0</v>
      </c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159"/>
      <c r="AS35" s="181">
        <f t="shared" si="6"/>
        <v>0</v>
      </c>
      <c r="AT35" s="92"/>
      <c r="AU35" s="92"/>
      <c r="AV35" s="92"/>
      <c r="AW35" s="92"/>
      <c r="AX35" s="92"/>
      <c r="AY35" s="159"/>
      <c r="AZ35" s="155">
        <f t="shared" si="7"/>
        <v>0</v>
      </c>
      <c r="BA35" s="92"/>
      <c r="BB35" s="92"/>
      <c r="BC35" s="92"/>
      <c r="BD35" s="92"/>
      <c r="BE35" s="92"/>
      <c r="BF35" s="159"/>
    </row>
    <row r="36" spans="1:60" x14ac:dyDescent="0.2">
      <c r="A36" s="154"/>
      <c r="B36" s="154"/>
      <c r="C36" s="181">
        <f t="shared" si="0"/>
        <v>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159"/>
      <c r="X36" s="181">
        <f t="shared" si="2"/>
        <v>0</v>
      </c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159"/>
      <c r="AS36" s="181">
        <f t="shared" si="6"/>
        <v>0</v>
      </c>
      <c r="AT36" s="92"/>
      <c r="AU36" s="92"/>
      <c r="AV36" s="92"/>
      <c r="AW36" s="92"/>
      <c r="AX36" s="92"/>
      <c r="AY36" s="159"/>
      <c r="AZ36" s="155">
        <f t="shared" si="7"/>
        <v>0</v>
      </c>
      <c r="BA36" s="92"/>
      <c r="BB36" s="92"/>
      <c r="BC36" s="92"/>
      <c r="BD36" s="92"/>
      <c r="BE36" s="92"/>
      <c r="BF36" s="159"/>
    </row>
    <row r="37" spans="1:60" x14ac:dyDescent="0.2">
      <c r="A37" s="154"/>
      <c r="B37" s="154"/>
      <c r="C37" s="181">
        <f t="shared" si="0"/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159"/>
      <c r="X37" s="181">
        <f t="shared" si="2"/>
        <v>0</v>
      </c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159"/>
      <c r="AS37" s="181">
        <f t="shared" si="6"/>
        <v>0</v>
      </c>
      <c r="AT37" s="92"/>
      <c r="AU37" s="92"/>
      <c r="AV37" s="92"/>
      <c r="AW37" s="92"/>
      <c r="AX37" s="92"/>
      <c r="AY37" s="159"/>
      <c r="AZ37" s="155">
        <f t="shared" si="7"/>
        <v>0</v>
      </c>
      <c r="BA37" s="92"/>
      <c r="BB37" s="92"/>
      <c r="BC37" s="92"/>
      <c r="BD37" s="92"/>
      <c r="BE37" s="92"/>
      <c r="BF37" s="159"/>
    </row>
    <row r="38" spans="1:60" x14ac:dyDescent="0.2">
      <c r="A38" s="154"/>
      <c r="B38" s="154"/>
      <c r="C38" s="181">
        <f t="shared" si="0"/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159"/>
      <c r="X38" s="181">
        <f t="shared" si="2"/>
        <v>0</v>
      </c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159"/>
      <c r="AS38" s="181">
        <f t="shared" si="6"/>
        <v>0</v>
      </c>
      <c r="AT38" s="92"/>
      <c r="AU38" s="92"/>
      <c r="AV38" s="92"/>
      <c r="AW38" s="92"/>
      <c r="AX38" s="92"/>
      <c r="AY38" s="159"/>
      <c r="AZ38" s="155">
        <f t="shared" si="7"/>
        <v>0</v>
      </c>
      <c r="BA38" s="92"/>
      <c r="BB38" s="92"/>
      <c r="BC38" s="92"/>
      <c r="BD38" s="92"/>
      <c r="BE38" s="92"/>
      <c r="BF38" s="159"/>
    </row>
    <row r="39" spans="1:60" x14ac:dyDescent="0.2">
      <c r="A39" s="154"/>
      <c r="B39" s="154"/>
      <c r="C39" s="181">
        <f t="shared" si="0"/>
        <v>0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159"/>
      <c r="X39" s="181">
        <f t="shared" si="2"/>
        <v>0</v>
      </c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159"/>
      <c r="AS39" s="181">
        <f t="shared" si="6"/>
        <v>0</v>
      </c>
      <c r="AT39" s="92"/>
      <c r="AU39" s="92"/>
      <c r="AV39" s="92"/>
      <c r="AW39" s="92"/>
      <c r="AX39" s="92"/>
      <c r="AY39" s="159"/>
      <c r="AZ39" s="155">
        <f t="shared" si="7"/>
        <v>0</v>
      </c>
      <c r="BA39" s="92"/>
      <c r="BB39" s="92"/>
      <c r="BC39" s="92"/>
      <c r="BD39" s="92"/>
      <c r="BE39" s="92"/>
      <c r="BF39" s="159"/>
    </row>
    <row r="40" spans="1:60" x14ac:dyDescent="0.2">
      <c r="A40" s="154"/>
      <c r="B40" s="154"/>
      <c r="C40" s="181">
        <f t="shared" si="0"/>
        <v>0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159"/>
      <c r="X40" s="181">
        <f t="shared" si="2"/>
        <v>0</v>
      </c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159"/>
      <c r="AS40" s="181">
        <f t="shared" si="6"/>
        <v>0</v>
      </c>
      <c r="AT40" s="92"/>
      <c r="AU40" s="92"/>
      <c r="AV40" s="92"/>
      <c r="AW40" s="92"/>
      <c r="AX40" s="92"/>
      <c r="AY40" s="159"/>
      <c r="AZ40" s="155">
        <f t="shared" si="7"/>
        <v>0</v>
      </c>
      <c r="BA40" s="92"/>
      <c r="BB40" s="92"/>
      <c r="BC40" s="92"/>
      <c r="BD40" s="92"/>
      <c r="BE40" s="92"/>
      <c r="BF40" s="159"/>
    </row>
    <row r="41" spans="1:60" ht="13.5" thickBot="1" x14ac:dyDescent="0.25">
      <c r="A41" s="160"/>
      <c r="B41" s="160"/>
      <c r="C41" s="187">
        <f t="shared" si="0"/>
        <v>0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87">
        <f t="shared" si="2"/>
        <v>0</v>
      </c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87">
        <f t="shared" si="6"/>
        <v>0</v>
      </c>
      <c r="AT41" s="163"/>
      <c r="AU41" s="163"/>
      <c r="AV41" s="163"/>
      <c r="AW41" s="163"/>
      <c r="AX41" s="163"/>
      <c r="AY41" s="161"/>
      <c r="AZ41" s="162">
        <f t="shared" si="7"/>
        <v>0</v>
      </c>
      <c r="BA41" s="163"/>
      <c r="BB41" s="163"/>
      <c r="BC41" s="163"/>
      <c r="BD41" s="163"/>
      <c r="BE41" s="163"/>
      <c r="BF41" s="161"/>
    </row>
    <row r="42" spans="1:60" s="272" customFormat="1" x14ac:dyDescent="0.2">
      <c r="A42" s="270"/>
      <c r="B42" s="270"/>
      <c r="C42" s="271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1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1"/>
      <c r="AT42" s="270"/>
      <c r="AU42" s="270"/>
      <c r="AV42" s="270"/>
      <c r="AW42" s="270"/>
      <c r="AX42" s="270"/>
      <c r="AY42" s="270"/>
      <c r="AZ42" s="271"/>
      <c r="BA42" s="270"/>
      <c r="BB42" s="270"/>
      <c r="BC42" s="270"/>
      <c r="BD42" s="270"/>
      <c r="BE42" s="270"/>
      <c r="BF42" s="270"/>
    </row>
    <row r="43" spans="1:60" s="272" customFormat="1" ht="12.75" customHeight="1" x14ac:dyDescent="0.2">
      <c r="A43" s="270"/>
      <c r="AY43" s="717" t="s">
        <v>60</v>
      </c>
      <c r="AZ43" s="717"/>
      <c r="BA43" s="717"/>
      <c r="BB43" s="717"/>
      <c r="BC43" s="717"/>
      <c r="BD43" s="717"/>
      <c r="BE43" s="717"/>
      <c r="BF43" s="717"/>
      <c r="BG43" s="94"/>
      <c r="BH43" s="94"/>
    </row>
    <row r="44" spans="1:60" ht="16.5" x14ac:dyDescent="0.25">
      <c r="A44" s="65"/>
      <c r="AS44" s="165" t="s">
        <v>608</v>
      </c>
      <c r="AV44" s="166" t="s">
        <v>607</v>
      </c>
      <c r="AW44" s="167"/>
      <c r="AX44" s="167"/>
      <c r="AY44" s="168"/>
      <c r="AZ44" s="169" t="s">
        <v>603</v>
      </c>
      <c r="BA44" s="168"/>
      <c r="BB44" s="168"/>
    </row>
    <row r="45" spans="1:60" ht="16.5" x14ac:dyDescent="0.25">
      <c r="AS45" s="172"/>
      <c r="AV45" s="166"/>
      <c r="AW45" s="167"/>
      <c r="AX45" s="167"/>
      <c r="AY45" s="168"/>
      <c r="AZ45" s="173"/>
      <c r="BA45" s="168"/>
      <c r="BB45" s="531" t="s">
        <v>605</v>
      </c>
      <c r="BC45" s="532"/>
      <c r="BD45" s="532"/>
      <c r="BE45" s="532"/>
    </row>
    <row r="46" spans="1:60" ht="15.75" x14ac:dyDescent="0.25">
      <c r="B46" s="192"/>
      <c r="AS46" s="88"/>
      <c r="AV46" s="7" t="s">
        <v>602</v>
      </c>
      <c r="AW46" s="88"/>
      <c r="AX46" s="88"/>
      <c r="AY46" s="88"/>
      <c r="AZ46" s="7" t="s">
        <v>175</v>
      </c>
      <c r="BA46" s="88"/>
      <c r="BB46" s="88"/>
    </row>
    <row r="47" spans="1:60" ht="16.5" customHeight="1" x14ac:dyDescent="0.25">
      <c r="B47" s="192"/>
      <c r="BC47" s="532" t="s">
        <v>609</v>
      </c>
    </row>
    <row r="48" spans="1:60" x14ac:dyDescent="0.2">
      <c r="B48" s="151"/>
    </row>
    <row r="49" spans="2:52" x14ac:dyDescent="0.2">
      <c r="B49" s="151"/>
    </row>
    <row r="50" spans="2:52" ht="12.75" customHeight="1" x14ac:dyDescent="0.25">
      <c r="B50" s="174" t="s">
        <v>376</v>
      </c>
      <c r="C50" s="67"/>
      <c r="X50" s="67"/>
      <c r="AS50" s="67"/>
      <c r="AZ50" s="67"/>
    </row>
    <row r="51" spans="2:52" ht="17.25" customHeight="1" x14ac:dyDescent="0.2">
      <c r="B51" s="67" t="s">
        <v>377</v>
      </c>
      <c r="C51" s="67"/>
      <c r="X51" s="67"/>
      <c r="AS51" s="67"/>
      <c r="AZ51" s="67"/>
    </row>
    <row r="52" spans="2:52" ht="15.75" customHeight="1" x14ac:dyDescent="0.2">
      <c r="B52" s="67" t="s">
        <v>400</v>
      </c>
      <c r="C52" s="67"/>
      <c r="X52" s="67"/>
      <c r="AS52" s="67"/>
      <c r="AZ52" s="67"/>
    </row>
    <row r="53" spans="2:52" ht="15.75" customHeight="1" x14ac:dyDescent="0.25">
      <c r="B53" s="174"/>
      <c r="C53" s="67"/>
      <c r="X53" s="67"/>
      <c r="AS53" s="67"/>
      <c r="AZ53" s="67"/>
    </row>
    <row r="54" spans="2:52" s="258" customFormat="1" ht="15.95" customHeight="1" x14ac:dyDescent="0.2">
      <c r="B54" s="770" t="s">
        <v>424</v>
      </c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0"/>
      <c r="Q54" s="770"/>
      <c r="R54" s="770"/>
      <c r="S54" s="770"/>
      <c r="T54" s="770"/>
      <c r="U54" s="770"/>
      <c r="V54" s="770"/>
      <c r="W54" s="770"/>
      <c r="X54" s="529"/>
      <c r="Y54" s="529"/>
      <c r="Z54" s="529"/>
      <c r="AA54" s="529"/>
      <c r="AB54" s="529"/>
      <c r="AC54" s="530"/>
      <c r="AS54" s="259"/>
      <c r="AZ54" s="259"/>
    </row>
    <row r="55" spans="2:52" ht="15.95" customHeight="1" x14ac:dyDescent="0.2">
      <c r="B55" s="743" t="s">
        <v>425</v>
      </c>
      <c r="C55" s="743"/>
      <c r="D55" s="743"/>
      <c r="E55" s="743"/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743"/>
      <c r="Q55" s="743"/>
      <c r="R55" s="743"/>
      <c r="S55" s="743"/>
      <c r="T55" s="743"/>
      <c r="U55" s="743"/>
      <c r="V55" s="743"/>
      <c r="W55" s="743"/>
      <c r="X55" s="175"/>
      <c r="AS55" s="175"/>
      <c r="AZ55" s="175"/>
    </row>
    <row r="56" spans="2:52" ht="27.75" customHeight="1" x14ac:dyDescent="0.2">
      <c r="B56" s="742" t="s">
        <v>426</v>
      </c>
      <c r="C56" s="742"/>
      <c r="D56" s="742"/>
      <c r="E56" s="742"/>
      <c r="F56" s="742"/>
      <c r="G56" s="742"/>
      <c r="H56" s="742"/>
      <c r="I56" s="742"/>
      <c r="J56" s="742"/>
      <c r="K56" s="742"/>
      <c r="L56" s="742"/>
      <c r="M56" s="742"/>
      <c r="N56" s="742"/>
      <c r="O56" s="742"/>
      <c r="P56" s="742"/>
      <c r="Q56" s="742"/>
      <c r="R56" s="742"/>
      <c r="S56" s="742"/>
      <c r="T56" s="742"/>
      <c r="U56" s="742"/>
      <c r="V56" s="742"/>
      <c r="W56" s="742"/>
      <c r="X56" s="528"/>
      <c r="Y56" s="528"/>
      <c r="Z56" s="528"/>
      <c r="AA56" s="528"/>
      <c r="AB56" s="528"/>
      <c r="AS56" s="175"/>
      <c r="AZ56" s="175"/>
    </row>
    <row r="57" spans="2:52" ht="15.95" customHeight="1" x14ac:dyDescent="0.2">
      <c r="B57" s="744" t="s">
        <v>427</v>
      </c>
      <c r="C57" s="744"/>
      <c r="D57" s="744"/>
      <c r="E57" s="744"/>
      <c r="F57" s="744"/>
      <c r="G57" s="744"/>
      <c r="H57" s="744"/>
      <c r="I57" s="744"/>
      <c r="J57" s="744"/>
      <c r="K57" s="744"/>
      <c r="L57" s="744"/>
      <c r="M57" s="744"/>
      <c r="N57" s="744"/>
      <c r="O57" s="744"/>
      <c r="P57" s="744"/>
      <c r="Q57" s="744"/>
      <c r="R57" s="744"/>
      <c r="S57" s="744"/>
      <c r="T57" s="744"/>
      <c r="U57" s="744"/>
      <c r="V57" s="744"/>
      <c r="W57" s="744"/>
      <c r="X57" s="175"/>
      <c r="AS57" s="175"/>
      <c r="AZ57" s="175"/>
    </row>
    <row r="58" spans="2:52" ht="15.95" customHeight="1" x14ac:dyDescent="0.2">
      <c r="B58" s="744" t="s">
        <v>428</v>
      </c>
      <c r="C58" s="744"/>
      <c r="D58" s="744"/>
      <c r="E58" s="744"/>
      <c r="F58" s="744"/>
      <c r="G58" s="744"/>
      <c r="H58" s="744"/>
      <c r="I58" s="744"/>
      <c r="J58" s="744"/>
      <c r="K58" s="744"/>
      <c r="L58" s="744"/>
      <c r="M58" s="744"/>
      <c r="N58" s="744"/>
      <c r="O58" s="744"/>
      <c r="P58" s="744"/>
      <c r="Q58" s="744"/>
      <c r="R58" s="744"/>
      <c r="S58" s="744"/>
      <c r="T58" s="744"/>
      <c r="U58" s="744"/>
      <c r="V58" s="744"/>
      <c r="W58" s="744"/>
      <c r="X58" s="175"/>
      <c r="AS58" s="175"/>
      <c r="AZ58" s="175"/>
    </row>
    <row r="59" spans="2:52" ht="15.95" customHeight="1" x14ac:dyDescent="0.2">
      <c r="B59" s="744" t="s">
        <v>429</v>
      </c>
      <c r="C59" s="744"/>
      <c r="D59" s="744"/>
      <c r="E59" s="744"/>
      <c r="F59" s="744"/>
      <c r="G59" s="744"/>
      <c r="H59" s="744"/>
      <c r="I59" s="744"/>
      <c r="J59" s="744"/>
      <c r="K59" s="744"/>
      <c r="L59" s="744"/>
      <c r="M59" s="744"/>
      <c r="N59" s="744"/>
      <c r="O59" s="744"/>
      <c r="P59" s="744"/>
      <c r="Q59" s="744"/>
      <c r="R59" s="744"/>
      <c r="S59" s="744"/>
      <c r="T59" s="744"/>
      <c r="U59" s="744"/>
      <c r="V59" s="744"/>
      <c r="W59" s="744"/>
      <c r="X59" s="175"/>
      <c r="AS59" s="175"/>
      <c r="AZ59" s="175"/>
    </row>
    <row r="60" spans="2:52" ht="15.95" customHeight="1" x14ac:dyDescent="0.2">
      <c r="B60" s="742" t="s">
        <v>430</v>
      </c>
      <c r="C60" s="743"/>
      <c r="D60" s="743"/>
      <c r="E60" s="743"/>
      <c r="F60" s="743"/>
      <c r="G60" s="743"/>
      <c r="H60" s="743"/>
      <c r="I60" s="743"/>
      <c r="J60" s="743"/>
      <c r="K60" s="743"/>
      <c r="L60" s="743"/>
      <c r="M60" s="743"/>
      <c r="N60" s="743"/>
      <c r="O60" s="743"/>
      <c r="P60" s="743"/>
      <c r="Q60" s="743"/>
      <c r="R60" s="743"/>
      <c r="S60" s="743"/>
      <c r="T60" s="743"/>
      <c r="U60" s="743"/>
      <c r="V60" s="743"/>
      <c r="W60" s="743"/>
      <c r="X60" s="175"/>
      <c r="AS60" s="175"/>
      <c r="AZ60" s="175"/>
    </row>
    <row r="61" spans="2:52" ht="15.95" customHeight="1" x14ac:dyDescent="0.2">
      <c r="B61" s="744" t="s">
        <v>431</v>
      </c>
      <c r="C61" s="744"/>
      <c r="D61" s="744"/>
      <c r="E61" s="744"/>
      <c r="F61" s="744"/>
      <c r="G61" s="744"/>
      <c r="H61" s="744"/>
      <c r="I61" s="744"/>
      <c r="J61" s="744"/>
      <c r="K61" s="744"/>
      <c r="L61" s="744"/>
      <c r="M61" s="744"/>
      <c r="N61" s="744"/>
      <c r="O61" s="744"/>
      <c r="P61" s="744"/>
      <c r="Q61" s="744"/>
      <c r="R61" s="744"/>
      <c r="S61" s="744"/>
      <c r="T61" s="744"/>
      <c r="U61" s="744"/>
      <c r="V61" s="744"/>
      <c r="W61" s="744"/>
      <c r="X61" s="175"/>
      <c r="AS61" s="175"/>
      <c r="AZ61" s="175"/>
    </row>
    <row r="62" spans="2:52" ht="15.95" customHeight="1" x14ac:dyDescent="0.2">
      <c r="B62" s="744" t="s">
        <v>432</v>
      </c>
      <c r="C62" s="744"/>
      <c r="D62" s="744"/>
      <c r="E62" s="744"/>
      <c r="F62" s="744"/>
      <c r="G62" s="744"/>
      <c r="H62" s="744"/>
      <c r="I62" s="744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175"/>
      <c r="AS62" s="175"/>
      <c r="AZ62" s="175"/>
    </row>
    <row r="63" spans="2:52" ht="28.5" customHeight="1" x14ac:dyDescent="0.2">
      <c r="B63" s="744" t="s">
        <v>433</v>
      </c>
      <c r="C63" s="744"/>
      <c r="D63" s="744"/>
      <c r="E63" s="744"/>
      <c r="F63" s="744"/>
      <c r="G63" s="744"/>
      <c r="H63" s="744"/>
      <c r="I63" s="744"/>
      <c r="J63" s="744"/>
      <c r="K63" s="744"/>
      <c r="L63" s="744"/>
      <c r="M63" s="744"/>
      <c r="N63" s="744"/>
      <c r="O63" s="744"/>
      <c r="P63" s="744"/>
      <c r="Q63" s="744"/>
      <c r="R63" s="744"/>
      <c r="S63" s="744"/>
      <c r="T63" s="744"/>
      <c r="U63" s="744"/>
      <c r="V63" s="744"/>
      <c r="W63" s="744"/>
      <c r="X63" s="175"/>
      <c r="AS63" s="175"/>
      <c r="AZ63" s="175"/>
    </row>
    <row r="64" spans="2:52" ht="15.95" customHeight="1" x14ac:dyDescent="0.2">
      <c r="B64" s="742" t="s">
        <v>434</v>
      </c>
      <c r="C64" s="743"/>
      <c r="D64" s="743"/>
      <c r="E64" s="743"/>
      <c r="F64" s="743"/>
      <c r="G64" s="743"/>
      <c r="H64" s="743"/>
      <c r="I64" s="743"/>
      <c r="J64" s="743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3"/>
      <c r="X64" s="175"/>
      <c r="AS64" s="175"/>
      <c r="AZ64" s="175"/>
    </row>
    <row r="65" spans="2:52" ht="15.95" customHeight="1" x14ac:dyDescent="0.2">
      <c r="B65" s="744" t="s">
        <v>435</v>
      </c>
      <c r="C65" s="744"/>
      <c r="D65" s="744"/>
      <c r="E65" s="744"/>
      <c r="F65" s="744"/>
      <c r="G65" s="744"/>
      <c r="H65" s="744"/>
      <c r="I65" s="744"/>
      <c r="J65" s="744"/>
      <c r="K65" s="744"/>
      <c r="L65" s="744"/>
      <c r="M65" s="744"/>
      <c r="N65" s="744"/>
      <c r="O65" s="744"/>
      <c r="P65" s="744"/>
      <c r="Q65" s="744"/>
      <c r="R65" s="744"/>
      <c r="S65" s="744"/>
      <c r="T65" s="744"/>
      <c r="U65" s="744"/>
      <c r="V65" s="744"/>
      <c r="W65" s="744"/>
      <c r="X65" s="175"/>
      <c r="AS65" s="175"/>
      <c r="AZ65" s="175"/>
    </row>
    <row r="66" spans="2:52" ht="15.95" customHeight="1" x14ac:dyDescent="0.2">
      <c r="B66" s="744" t="s">
        <v>436</v>
      </c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4"/>
      <c r="O66" s="744"/>
      <c r="P66" s="744"/>
      <c r="Q66" s="744"/>
      <c r="R66" s="744"/>
      <c r="S66" s="744"/>
      <c r="T66" s="744"/>
      <c r="U66" s="744"/>
      <c r="V66" s="744"/>
      <c r="W66" s="744"/>
      <c r="X66" s="175"/>
      <c r="AS66" s="175"/>
      <c r="AZ66" s="175"/>
    </row>
    <row r="67" spans="2:52" ht="15.95" customHeight="1" x14ac:dyDescent="0.2">
      <c r="B67" s="744" t="s">
        <v>437</v>
      </c>
      <c r="C67" s="744"/>
      <c r="D67" s="744"/>
      <c r="E67" s="744"/>
      <c r="F67" s="744"/>
      <c r="G67" s="744"/>
      <c r="H67" s="744"/>
      <c r="I67" s="744"/>
      <c r="J67" s="744"/>
      <c r="K67" s="744"/>
      <c r="L67" s="744"/>
      <c r="M67" s="744"/>
      <c r="N67" s="744"/>
      <c r="O67" s="744"/>
      <c r="P67" s="744"/>
      <c r="Q67" s="744"/>
      <c r="R67" s="744"/>
      <c r="S67" s="744"/>
      <c r="T67" s="744"/>
      <c r="U67" s="744"/>
      <c r="V67" s="744"/>
      <c r="W67" s="744"/>
      <c r="X67" s="175"/>
      <c r="AS67" s="175"/>
      <c r="AZ67" s="175"/>
    </row>
    <row r="68" spans="2:52" ht="15.95" customHeight="1" x14ac:dyDescent="0.2">
      <c r="B68" s="744" t="s">
        <v>438</v>
      </c>
      <c r="C68" s="744"/>
      <c r="D68" s="744"/>
      <c r="E68" s="744"/>
      <c r="F68" s="744"/>
      <c r="G68" s="744"/>
      <c r="H68" s="744"/>
      <c r="I68" s="744"/>
      <c r="J68" s="744"/>
      <c r="K68" s="744"/>
      <c r="L68" s="744"/>
      <c r="M68" s="744"/>
      <c r="N68" s="744"/>
      <c r="O68" s="744"/>
      <c r="P68" s="744"/>
      <c r="Q68" s="744"/>
      <c r="R68" s="744"/>
      <c r="S68" s="744"/>
      <c r="T68" s="744"/>
      <c r="U68" s="744"/>
      <c r="V68" s="744"/>
      <c r="W68" s="744"/>
      <c r="X68" s="175"/>
      <c r="AS68" s="175"/>
      <c r="AZ68" s="175"/>
    </row>
    <row r="69" spans="2:52" ht="15.95" customHeight="1" x14ac:dyDescent="0.2">
      <c r="B69" s="744" t="s">
        <v>439</v>
      </c>
      <c r="C69" s="744"/>
      <c r="D69" s="744"/>
      <c r="E69" s="744"/>
      <c r="F69" s="744"/>
      <c r="G69" s="744"/>
      <c r="H69" s="744"/>
      <c r="I69" s="744"/>
      <c r="J69" s="744"/>
      <c r="K69" s="744"/>
      <c r="L69" s="744"/>
      <c r="M69" s="744"/>
      <c r="N69" s="744"/>
      <c r="O69" s="744"/>
      <c r="P69" s="744"/>
      <c r="Q69" s="744"/>
      <c r="R69" s="744"/>
      <c r="S69" s="744"/>
      <c r="T69" s="744"/>
      <c r="U69" s="744"/>
      <c r="V69" s="744"/>
      <c r="W69" s="744"/>
      <c r="X69" s="175"/>
      <c r="AS69" s="175"/>
      <c r="AZ69" s="175"/>
    </row>
    <row r="70" spans="2:52" ht="15.95" customHeight="1" x14ac:dyDescent="0.2">
      <c r="B70" s="744" t="s">
        <v>440</v>
      </c>
      <c r="C70" s="744"/>
      <c r="D70" s="744"/>
      <c r="E70" s="744"/>
      <c r="F70" s="744"/>
      <c r="G70" s="744"/>
      <c r="H70" s="744"/>
      <c r="I70" s="744"/>
      <c r="J70" s="744"/>
      <c r="K70" s="744"/>
      <c r="L70" s="744"/>
      <c r="M70" s="744"/>
      <c r="N70" s="744"/>
      <c r="O70" s="744"/>
      <c r="P70" s="744"/>
      <c r="Q70" s="744"/>
      <c r="R70" s="744"/>
      <c r="S70" s="744"/>
      <c r="T70" s="744"/>
      <c r="U70" s="744"/>
      <c r="V70" s="744"/>
      <c r="W70" s="744"/>
      <c r="X70" s="175"/>
      <c r="AS70" s="175"/>
      <c r="AZ70" s="175"/>
    </row>
    <row r="71" spans="2:52" ht="15.95" customHeight="1" x14ac:dyDescent="0.2">
      <c r="B71" s="742" t="s">
        <v>441</v>
      </c>
      <c r="C71" s="743"/>
      <c r="D71" s="743"/>
      <c r="E71" s="743"/>
      <c r="F71" s="743"/>
      <c r="G71" s="743"/>
      <c r="H71" s="743"/>
      <c r="I71" s="743"/>
      <c r="J71" s="743"/>
      <c r="K71" s="743"/>
      <c r="L71" s="743"/>
      <c r="M71" s="743"/>
      <c r="N71" s="743"/>
      <c r="O71" s="743"/>
      <c r="P71" s="743"/>
      <c r="Q71" s="743"/>
      <c r="R71" s="743"/>
      <c r="S71" s="743"/>
      <c r="T71" s="743"/>
      <c r="U71" s="743"/>
      <c r="V71" s="743"/>
      <c r="W71" s="743"/>
      <c r="X71" s="175"/>
      <c r="AS71" s="175"/>
      <c r="AZ71" s="175"/>
    </row>
    <row r="72" spans="2:52" ht="15.95" customHeight="1" x14ac:dyDescent="0.2">
      <c r="B72" s="744" t="s">
        <v>442</v>
      </c>
      <c r="C72" s="744"/>
      <c r="D72" s="744"/>
      <c r="E72" s="744"/>
      <c r="F72" s="744"/>
      <c r="G72" s="744"/>
      <c r="H72" s="744"/>
      <c r="I72" s="744"/>
      <c r="J72" s="744"/>
      <c r="K72" s="744"/>
      <c r="L72" s="744"/>
      <c r="M72" s="744"/>
      <c r="N72" s="744"/>
      <c r="O72" s="744"/>
      <c r="P72" s="744"/>
      <c r="Q72" s="744"/>
      <c r="R72" s="744"/>
      <c r="S72" s="744"/>
      <c r="T72" s="744"/>
      <c r="U72" s="744"/>
      <c r="V72" s="744"/>
      <c r="W72" s="744"/>
      <c r="X72" s="175"/>
      <c r="AS72" s="175"/>
      <c r="AZ72" s="175"/>
    </row>
    <row r="73" spans="2:52" ht="15.95" customHeight="1" x14ac:dyDescent="0.2">
      <c r="B73" s="744" t="s">
        <v>443</v>
      </c>
      <c r="C73" s="744"/>
      <c r="D73" s="744"/>
      <c r="E73" s="744"/>
      <c r="F73" s="744"/>
      <c r="G73" s="744"/>
      <c r="H73" s="744"/>
      <c r="I73" s="744"/>
      <c r="J73" s="744"/>
      <c r="K73" s="744"/>
      <c r="L73" s="744"/>
      <c r="M73" s="744"/>
      <c r="N73" s="744"/>
      <c r="O73" s="744"/>
      <c r="P73" s="744"/>
      <c r="Q73" s="744"/>
      <c r="R73" s="744"/>
      <c r="S73" s="744"/>
      <c r="T73" s="744"/>
      <c r="U73" s="744"/>
      <c r="V73" s="744"/>
      <c r="W73" s="744"/>
      <c r="X73" s="175"/>
      <c r="AS73" s="175"/>
      <c r="AZ73" s="175"/>
    </row>
    <row r="74" spans="2:52" ht="15.95" customHeight="1" x14ac:dyDescent="0.2">
      <c r="B74" s="744" t="s">
        <v>444</v>
      </c>
      <c r="C74" s="744"/>
      <c r="D74" s="744"/>
      <c r="E74" s="744"/>
      <c r="F74" s="744"/>
      <c r="G74" s="744"/>
      <c r="H74" s="744"/>
      <c r="I74" s="744"/>
      <c r="J74" s="744"/>
      <c r="K74" s="744"/>
      <c r="L74" s="744"/>
      <c r="M74" s="744"/>
      <c r="N74" s="744"/>
      <c r="O74" s="744"/>
      <c r="P74" s="744"/>
      <c r="Q74" s="744"/>
      <c r="R74" s="744"/>
      <c r="S74" s="744"/>
      <c r="T74" s="744"/>
      <c r="U74" s="744"/>
      <c r="V74" s="744"/>
      <c r="W74" s="744"/>
      <c r="X74" s="175"/>
      <c r="AS74" s="175"/>
      <c r="AZ74" s="175"/>
    </row>
    <row r="75" spans="2:52" ht="15.95" customHeight="1" x14ac:dyDescent="0.2">
      <c r="B75" s="742" t="s">
        <v>445</v>
      </c>
      <c r="C75" s="743"/>
      <c r="D75" s="743"/>
      <c r="E75" s="743"/>
      <c r="F75" s="743"/>
      <c r="G75" s="743"/>
      <c r="H75" s="743"/>
      <c r="I75" s="743"/>
      <c r="J75" s="743"/>
      <c r="K75" s="743"/>
      <c r="L75" s="743"/>
      <c r="M75" s="743"/>
      <c r="N75" s="743"/>
      <c r="O75" s="743"/>
      <c r="P75" s="743"/>
      <c r="Q75" s="743"/>
      <c r="R75" s="743"/>
      <c r="S75" s="743"/>
      <c r="T75" s="743"/>
      <c r="U75" s="743"/>
      <c r="V75" s="743"/>
      <c r="W75" s="743"/>
      <c r="X75" s="175"/>
      <c r="AS75" s="175"/>
      <c r="AZ75" s="175"/>
    </row>
    <row r="76" spans="2:52" ht="15.95" customHeight="1" x14ac:dyDescent="0.2">
      <c r="B76" s="744" t="s">
        <v>446</v>
      </c>
      <c r="C76" s="744"/>
      <c r="D76" s="744"/>
      <c r="E76" s="744"/>
      <c r="F76" s="744"/>
      <c r="G76" s="744"/>
      <c r="H76" s="744"/>
      <c r="I76" s="744"/>
      <c r="J76" s="744"/>
      <c r="K76" s="744"/>
      <c r="L76" s="744"/>
      <c r="M76" s="744"/>
      <c r="N76" s="744"/>
      <c r="O76" s="744"/>
      <c r="P76" s="744"/>
      <c r="Q76" s="744"/>
      <c r="R76" s="744"/>
      <c r="S76" s="744"/>
      <c r="T76" s="744"/>
      <c r="U76" s="744"/>
      <c r="V76" s="744"/>
      <c r="W76" s="744"/>
      <c r="X76" s="175"/>
      <c r="AS76" s="175"/>
      <c r="AZ76" s="175"/>
    </row>
    <row r="77" spans="2:52" ht="15.95" customHeight="1" x14ac:dyDescent="0.2">
      <c r="B77" s="744" t="s">
        <v>447</v>
      </c>
      <c r="C77" s="744"/>
      <c r="D77" s="744"/>
      <c r="E77" s="744"/>
      <c r="F77" s="744"/>
      <c r="G77" s="744"/>
      <c r="H77" s="744"/>
      <c r="I77" s="744"/>
      <c r="J77" s="744"/>
      <c r="K77" s="744"/>
      <c r="L77" s="744"/>
      <c r="M77" s="744"/>
      <c r="N77" s="744"/>
      <c r="O77" s="744"/>
      <c r="P77" s="744"/>
      <c r="Q77" s="744"/>
      <c r="R77" s="744"/>
      <c r="S77" s="744"/>
      <c r="T77" s="744"/>
      <c r="U77" s="744"/>
      <c r="V77" s="744"/>
      <c r="W77" s="744"/>
      <c r="X77" s="175"/>
      <c r="AS77" s="175"/>
      <c r="AZ77" s="175"/>
    </row>
    <row r="78" spans="2:52" ht="15.95" customHeight="1" x14ac:dyDescent="0.2">
      <c r="B78" s="744" t="s">
        <v>448</v>
      </c>
      <c r="C78" s="744"/>
      <c r="D78" s="744"/>
      <c r="E78" s="744"/>
      <c r="F78" s="744"/>
      <c r="G78" s="744"/>
      <c r="H78" s="744"/>
      <c r="I78" s="744"/>
      <c r="J78" s="744"/>
      <c r="K78" s="744"/>
      <c r="L78" s="744"/>
      <c r="M78" s="744"/>
      <c r="N78" s="744"/>
      <c r="O78" s="744"/>
      <c r="P78" s="744"/>
      <c r="Q78" s="744"/>
      <c r="R78" s="744"/>
      <c r="S78" s="744"/>
      <c r="T78" s="744"/>
      <c r="U78" s="744"/>
      <c r="V78" s="744"/>
      <c r="W78" s="744"/>
      <c r="X78" s="175"/>
      <c r="AS78" s="175"/>
      <c r="AZ78" s="175"/>
    </row>
    <row r="79" spans="2:52" ht="15.95" customHeight="1" x14ac:dyDescent="0.2">
      <c r="B79" s="744" t="s">
        <v>449</v>
      </c>
      <c r="C79" s="744"/>
      <c r="D79" s="744"/>
      <c r="E79" s="744"/>
      <c r="F79" s="744"/>
      <c r="G79" s="744"/>
      <c r="H79" s="744"/>
      <c r="I79" s="744"/>
      <c r="J79" s="744"/>
      <c r="K79" s="744"/>
      <c r="L79" s="744"/>
      <c r="M79" s="744"/>
      <c r="N79" s="744"/>
      <c r="O79" s="744"/>
      <c r="P79" s="744"/>
      <c r="Q79" s="744"/>
      <c r="R79" s="744"/>
      <c r="S79" s="744"/>
      <c r="T79" s="744"/>
      <c r="U79" s="744"/>
      <c r="V79" s="744"/>
      <c r="W79" s="744"/>
      <c r="X79" s="175"/>
      <c r="AS79" s="175"/>
      <c r="AZ79" s="175"/>
    </row>
    <row r="80" spans="2:52" ht="15.95" customHeight="1" x14ac:dyDescent="0.2">
      <c r="B80" s="745" t="s">
        <v>450</v>
      </c>
      <c r="C80" s="745"/>
      <c r="D80" s="745"/>
      <c r="E80" s="745"/>
      <c r="F80" s="745"/>
      <c r="G80" s="745"/>
      <c r="H80" s="745"/>
      <c r="I80" s="745"/>
      <c r="J80" s="745"/>
      <c r="K80" s="745"/>
      <c r="L80" s="745"/>
      <c r="M80" s="745"/>
      <c r="N80" s="745"/>
      <c r="O80" s="745"/>
      <c r="P80" s="745"/>
      <c r="Q80" s="745"/>
      <c r="R80" s="745"/>
      <c r="S80" s="745"/>
      <c r="T80" s="745"/>
      <c r="U80" s="745"/>
      <c r="V80" s="745"/>
      <c r="W80" s="745"/>
      <c r="X80" s="175"/>
      <c r="AS80" s="175"/>
      <c r="AZ80" s="175"/>
    </row>
    <row r="81" spans="2:52" ht="15.95" customHeight="1" x14ac:dyDescent="0.2">
      <c r="B81" s="743" t="s">
        <v>451</v>
      </c>
      <c r="C81" s="743"/>
      <c r="D81" s="743"/>
      <c r="E81" s="743"/>
      <c r="F81" s="743"/>
      <c r="G81" s="743"/>
      <c r="H81" s="743"/>
      <c r="I81" s="743"/>
      <c r="J81" s="743"/>
      <c r="K81" s="743"/>
      <c r="L81" s="743"/>
      <c r="M81" s="743"/>
      <c r="N81" s="743"/>
      <c r="O81" s="743"/>
      <c r="P81" s="743"/>
      <c r="Q81" s="743"/>
      <c r="R81" s="743"/>
      <c r="S81" s="743"/>
      <c r="T81" s="743"/>
      <c r="U81" s="743"/>
      <c r="V81" s="743"/>
      <c r="W81" s="743"/>
      <c r="X81" s="175"/>
      <c r="AS81" s="175"/>
      <c r="AZ81" s="175"/>
    </row>
    <row r="82" spans="2:52" ht="15.95" customHeight="1" x14ac:dyDescent="0.2">
      <c r="B82" s="742" t="s">
        <v>452</v>
      </c>
      <c r="C82" s="743"/>
      <c r="D82" s="743"/>
      <c r="E82" s="743"/>
      <c r="F82" s="743"/>
      <c r="G82" s="743"/>
      <c r="H82" s="743"/>
      <c r="I82" s="743"/>
      <c r="J82" s="743"/>
      <c r="K82" s="743"/>
      <c r="L82" s="743"/>
      <c r="M82" s="743"/>
      <c r="N82" s="743"/>
      <c r="O82" s="743"/>
      <c r="P82" s="743"/>
      <c r="Q82" s="743"/>
      <c r="R82" s="743"/>
      <c r="S82" s="743"/>
      <c r="T82" s="743"/>
      <c r="U82" s="743"/>
      <c r="V82" s="743"/>
      <c r="W82" s="743"/>
      <c r="X82" s="175"/>
      <c r="AS82" s="175"/>
      <c r="AZ82" s="175"/>
    </row>
    <row r="83" spans="2:52" ht="15.95" customHeight="1" x14ac:dyDescent="0.2">
      <c r="B83" s="744" t="s">
        <v>453</v>
      </c>
      <c r="C83" s="744"/>
      <c r="D83" s="744"/>
      <c r="E83" s="744"/>
      <c r="F83" s="744"/>
      <c r="G83" s="744"/>
      <c r="H83" s="744"/>
      <c r="I83" s="744"/>
      <c r="J83" s="744"/>
      <c r="K83" s="744"/>
      <c r="L83" s="744"/>
      <c r="M83" s="744"/>
      <c r="N83" s="744"/>
      <c r="O83" s="744"/>
      <c r="P83" s="744"/>
      <c r="Q83" s="744"/>
      <c r="R83" s="744"/>
      <c r="S83" s="744"/>
      <c r="T83" s="744"/>
      <c r="U83" s="744"/>
      <c r="V83" s="744"/>
      <c r="W83" s="744"/>
      <c r="X83" s="175"/>
      <c r="AS83" s="175"/>
      <c r="AZ83" s="175"/>
    </row>
    <row r="84" spans="2:52" ht="15.95" customHeight="1" x14ac:dyDescent="0.2">
      <c r="B84" s="744" t="s">
        <v>454</v>
      </c>
      <c r="C84" s="744"/>
      <c r="D84" s="744"/>
      <c r="E84" s="744"/>
      <c r="F84" s="744"/>
      <c r="G84" s="744"/>
      <c r="H84" s="744"/>
      <c r="I84" s="744"/>
      <c r="J84" s="744"/>
      <c r="K84" s="744"/>
      <c r="L84" s="744"/>
      <c r="M84" s="744"/>
      <c r="N84" s="744"/>
      <c r="O84" s="744"/>
      <c r="P84" s="744"/>
      <c r="Q84" s="744"/>
      <c r="R84" s="744"/>
      <c r="S84" s="744"/>
      <c r="T84" s="744"/>
      <c r="U84" s="744"/>
      <c r="V84" s="744"/>
      <c r="W84" s="744"/>
      <c r="X84" s="175"/>
      <c r="AS84" s="175"/>
      <c r="AZ84" s="175"/>
    </row>
    <row r="85" spans="2:52" ht="15.95" customHeight="1" x14ac:dyDescent="0.2">
      <c r="B85" s="742" t="s">
        <v>455</v>
      </c>
      <c r="C85" s="743"/>
      <c r="D85" s="743"/>
      <c r="E85" s="743"/>
      <c r="F85" s="743"/>
      <c r="G85" s="743"/>
      <c r="H85" s="743"/>
      <c r="I85" s="743"/>
      <c r="J85" s="743"/>
      <c r="K85" s="743"/>
      <c r="L85" s="743"/>
      <c r="M85" s="743"/>
      <c r="N85" s="743"/>
      <c r="O85" s="743"/>
      <c r="P85" s="743"/>
      <c r="Q85" s="743"/>
      <c r="R85" s="743"/>
      <c r="S85" s="743"/>
      <c r="T85" s="743"/>
      <c r="U85" s="743"/>
      <c r="V85" s="743"/>
      <c r="W85" s="743"/>
      <c r="X85" s="175"/>
      <c r="AS85" s="175"/>
      <c r="AZ85" s="175"/>
    </row>
    <row r="86" spans="2:52" ht="15.95" customHeight="1" x14ac:dyDescent="0.2">
      <c r="B86" s="744" t="s">
        <v>456</v>
      </c>
      <c r="C86" s="744"/>
      <c r="D86" s="744"/>
      <c r="E86" s="744"/>
      <c r="F86" s="744"/>
      <c r="G86" s="744"/>
      <c r="H86" s="744"/>
      <c r="I86" s="744"/>
      <c r="J86" s="744"/>
      <c r="K86" s="744"/>
      <c r="L86" s="744"/>
      <c r="M86" s="744"/>
      <c r="N86" s="744"/>
      <c r="O86" s="744"/>
      <c r="P86" s="744"/>
      <c r="Q86" s="744"/>
      <c r="R86" s="744"/>
      <c r="S86" s="744"/>
      <c r="T86" s="744"/>
      <c r="U86" s="744"/>
      <c r="V86" s="744"/>
      <c r="W86" s="744"/>
      <c r="X86" s="175"/>
      <c r="AS86" s="175"/>
      <c r="AZ86" s="175"/>
    </row>
    <row r="87" spans="2:52" ht="15.95" customHeight="1" x14ac:dyDescent="0.2">
      <c r="B87" s="744" t="s">
        <v>457</v>
      </c>
      <c r="C87" s="744"/>
      <c r="D87" s="744"/>
      <c r="E87" s="744"/>
      <c r="F87" s="744"/>
      <c r="G87" s="744"/>
      <c r="H87" s="744"/>
      <c r="I87" s="744"/>
      <c r="J87" s="744"/>
      <c r="K87" s="744"/>
      <c r="L87" s="744"/>
      <c r="M87" s="744"/>
      <c r="N87" s="744"/>
      <c r="O87" s="744"/>
      <c r="P87" s="744"/>
      <c r="Q87" s="744"/>
      <c r="R87" s="744"/>
      <c r="S87" s="744"/>
      <c r="T87" s="744"/>
      <c r="U87" s="744"/>
      <c r="V87" s="744"/>
      <c r="W87" s="744"/>
      <c r="X87" s="175"/>
      <c r="AS87" s="175"/>
      <c r="AZ87" s="175"/>
    </row>
    <row r="88" spans="2:52" ht="15.95" customHeight="1" x14ac:dyDescent="0.2">
      <c r="B88" s="743" t="s">
        <v>458</v>
      </c>
      <c r="C88" s="743"/>
      <c r="D88" s="743"/>
      <c r="E88" s="743"/>
      <c r="F88" s="743"/>
      <c r="G88" s="743"/>
      <c r="H88" s="743"/>
      <c r="I88" s="743"/>
      <c r="J88" s="743"/>
      <c r="K88" s="743"/>
      <c r="L88" s="743"/>
      <c r="M88" s="743"/>
      <c r="N88" s="743"/>
      <c r="O88" s="743"/>
      <c r="P88" s="743"/>
      <c r="Q88" s="743"/>
      <c r="R88" s="743"/>
      <c r="S88" s="743"/>
      <c r="T88" s="743"/>
      <c r="U88" s="743"/>
      <c r="V88" s="743"/>
      <c r="W88" s="743"/>
      <c r="X88" s="175"/>
      <c r="AS88" s="175"/>
      <c r="AZ88" s="175"/>
    </row>
  </sheetData>
  <mergeCells count="51">
    <mergeCell ref="AB2:AD2"/>
    <mergeCell ref="B61:W61"/>
    <mergeCell ref="B64:W64"/>
    <mergeCell ref="B65:W65"/>
    <mergeCell ref="B66:W66"/>
    <mergeCell ref="B55:W55"/>
    <mergeCell ref="B58:W58"/>
    <mergeCell ref="B59:W59"/>
    <mergeCell ref="B60:W60"/>
    <mergeCell ref="B57:W57"/>
    <mergeCell ref="X4:AR4"/>
    <mergeCell ref="X6:AR6"/>
    <mergeCell ref="C2:W2"/>
    <mergeCell ref="B62:W62"/>
    <mergeCell ref="B63:W63"/>
    <mergeCell ref="B54:W54"/>
    <mergeCell ref="A4:A7"/>
    <mergeCell ref="B4:B7"/>
    <mergeCell ref="C4:W4"/>
    <mergeCell ref="C6:W6"/>
    <mergeCell ref="AS4:BF4"/>
    <mergeCell ref="C5:W5"/>
    <mergeCell ref="X5:AR5"/>
    <mergeCell ref="AS5:AY5"/>
    <mergeCell ref="AZ5:BF5"/>
    <mergeCell ref="AS6:AY6"/>
    <mergeCell ref="AZ6:BF6"/>
    <mergeCell ref="AY43:BF43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67:W67"/>
    <mergeCell ref="B68:W68"/>
    <mergeCell ref="B69:W69"/>
    <mergeCell ref="B70:W70"/>
    <mergeCell ref="B71:W71"/>
    <mergeCell ref="B56:W56"/>
    <mergeCell ref="B88:W88"/>
    <mergeCell ref="B83:W83"/>
    <mergeCell ref="B84:W84"/>
    <mergeCell ref="B85:W85"/>
    <mergeCell ref="B86:W86"/>
    <mergeCell ref="B87:W87"/>
    <mergeCell ref="B72:W72"/>
  </mergeCells>
  <hyperlinks>
    <hyperlink ref="D1:E1" location="'Списък Приложения'!A1" display="НАЗАД"/>
    <hyperlink ref="AB2:AD2" location="'Списък Приложения'!A1" display="НАЗАД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O208"/>
  <sheetViews>
    <sheetView zoomScale="70" zoomScaleNormal="70" workbookViewId="0">
      <selection activeCell="B12" sqref="B12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85546875" customWidth="1"/>
    <col min="11" max="11" width="5.7109375" customWidth="1"/>
    <col min="12" max="12" width="7.85546875" customWidth="1"/>
    <col min="13" max="13" width="4.5703125" customWidth="1"/>
    <col min="14" max="14" width="6.85546875" customWidth="1"/>
    <col min="15" max="15" width="5.42578125" customWidth="1"/>
    <col min="16" max="16" width="4.5703125" customWidth="1"/>
    <col min="17" max="17" width="6.7109375" customWidth="1"/>
    <col min="18" max="18" width="5.28515625" customWidth="1"/>
    <col min="19" max="19" width="6" customWidth="1"/>
    <col min="20" max="20" width="5.85546875" customWidth="1"/>
    <col min="21" max="21" width="5" customWidth="1"/>
    <col min="22" max="23" width="5.7109375" customWidth="1"/>
    <col min="24" max="24" width="4.85546875" bestFit="1" customWidth="1"/>
    <col min="25" max="25" width="6.5703125" customWidth="1"/>
    <col min="26" max="26" width="5.28515625" customWidth="1"/>
    <col min="27" max="27" width="5.85546875" customWidth="1"/>
    <col min="28" max="28" width="6.42578125" customWidth="1"/>
    <col min="29" max="29" width="5" customWidth="1"/>
    <col min="30" max="30" width="5.5703125" customWidth="1"/>
    <col min="31" max="31" width="5.85546875" customWidth="1"/>
    <col min="32" max="32" width="4.85546875" bestFit="1" customWidth="1"/>
    <col min="33" max="33" width="5.85546875" customWidth="1"/>
    <col min="34" max="34" width="4.5703125" bestFit="1" customWidth="1"/>
    <col min="35" max="35" width="6.28515625" customWidth="1"/>
    <col min="36" max="36" width="6" customWidth="1"/>
    <col min="37" max="37" width="5" customWidth="1"/>
    <col min="38" max="38" width="5.85546875" customWidth="1"/>
    <col min="39" max="39" width="5.42578125" customWidth="1"/>
    <col min="40" max="40" width="4.85546875" bestFit="1" customWidth="1"/>
    <col min="41" max="41" width="6.85546875" customWidth="1"/>
    <col min="42" max="42" width="5.7109375" customWidth="1"/>
    <col min="43" max="43" width="6" customWidth="1"/>
    <col min="44" max="44" width="4" customWidth="1"/>
    <col min="45" max="45" width="4.85546875" customWidth="1"/>
    <col min="46" max="46" width="5.7109375" customWidth="1"/>
    <col min="47" max="47" width="6" customWidth="1"/>
    <col min="48" max="48" width="4.85546875" bestFit="1" customWidth="1"/>
    <col min="49" max="49" width="5.85546875" customWidth="1"/>
    <col min="50" max="50" width="5.42578125" customWidth="1"/>
    <col min="51" max="51" width="6.140625" customWidth="1"/>
    <col min="52" max="52" width="5" customWidth="1"/>
    <col min="53" max="53" width="4.85546875" customWidth="1"/>
    <col min="54" max="55" width="5.85546875" customWidth="1"/>
    <col min="56" max="56" width="4.85546875" customWidth="1"/>
    <col min="57" max="57" width="6.42578125" customWidth="1"/>
    <col min="58" max="58" width="5.7109375" customWidth="1"/>
    <col min="59" max="59" width="5.85546875" customWidth="1"/>
    <col min="60" max="60" width="4.42578125" customWidth="1"/>
    <col min="61" max="61" width="5" customWidth="1"/>
    <col min="62" max="62" width="6" customWidth="1"/>
    <col min="63" max="63" width="5.5703125" customWidth="1"/>
    <col min="64" max="64" width="4.85546875" bestFit="1" customWidth="1"/>
    <col min="65" max="65" width="5.7109375" customWidth="1"/>
    <col min="66" max="66" width="5.85546875" customWidth="1"/>
    <col min="67" max="67" width="5.7109375" customWidth="1"/>
  </cols>
  <sheetData>
    <row r="1" spans="1:67" ht="30" customHeight="1" x14ac:dyDescent="0.2">
      <c r="B1" s="151" t="s">
        <v>360</v>
      </c>
      <c r="C1" s="151"/>
      <c r="D1" s="151"/>
      <c r="O1" s="718" t="s">
        <v>416</v>
      </c>
      <c r="P1" s="718"/>
    </row>
    <row r="2" spans="1:67" ht="15" x14ac:dyDescent="0.25">
      <c r="B2" s="153"/>
      <c r="C2" s="525" t="s">
        <v>585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C2" s="153"/>
      <c r="AD2" s="153"/>
      <c r="AE2" s="153"/>
      <c r="AF2" s="153"/>
      <c r="AJ2" s="67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</row>
    <row r="3" spans="1:67" ht="15" x14ac:dyDescent="0.25">
      <c r="B3" s="153"/>
      <c r="C3" s="525" t="s">
        <v>586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J3" s="67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</row>
    <row r="4" spans="1:67" ht="13.5" thickBot="1" x14ac:dyDescent="0.25">
      <c r="M4" s="151"/>
      <c r="Q4" s="151"/>
    </row>
    <row r="5" spans="1:67" ht="13.5" customHeight="1" x14ac:dyDescent="0.2">
      <c r="A5" s="731" t="s">
        <v>361</v>
      </c>
      <c r="B5" s="785" t="s">
        <v>460</v>
      </c>
      <c r="C5" s="735" t="s">
        <v>379</v>
      </c>
      <c r="D5" s="712" t="s">
        <v>380</v>
      </c>
      <c r="E5" s="713"/>
      <c r="F5" s="713"/>
      <c r="G5" s="713"/>
      <c r="H5" s="713"/>
      <c r="I5" s="713"/>
      <c r="J5" s="788"/>
      <c r="K5" s="714"/>
      <c r="L5" s="712" t="s">
        <v>381</v>
      </c>
      <c r="M5" s="713"/>
      <c r="N5" s="713"/>
      <c r="O5" s="713"/>
      <c r="P5" s="713"/>
      <c r="Q5" s="713"/>
      <c r="R5" s="713"/>
      <c r="S5" s="714"/>
      <c r="T5" s="725" t="s">
        <v>382</v>
      </c>
      <c r="U5" s="726"/>
      <c r="V5" s="726"/>
      <c r="W5" s="726"/>
      <c r="X5" s="726"/>
      <c r="Y5" s="726"/>
      <c r="Z5" s="726"/>
      <c r="AA5" s="727"/>
      <c r="AB5" s="725" t="s">
        <v>383</v>
      </c>
      <c r="AC5" s="726"/>
      <c r="AD5" s="726"/>
      <c r="AE5" s="726"/>
      <c r="AF5" s="726"/>
      <c r="AG5" s="726"/>
      <c r="AH5" s="726"/>
      <c r="AI5" s="727"/>
      <c r="AJ5" s="712" t="s">
        <v>384</v>
      </c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4"/>
      <c r="AZ5" s="697" t="s">
        <v>385</v>
      </c>
      <c r="BA5" s="698"/>
      <c r="BB5" s="698"/>
      <c r="BC5" s="698"/>
      <c r="BD5" s="698"/>
      <c r="BE5" s="698"/>
      <c r="BF5" s="698"/>
      <c r="BG5" s="699"/>
      <c r="BH5" s="777" t="s">
        <v>386</v>
      </c>
      <c r="BI5" s="778"/>
      <c r="BJ5" s="778"/>
      <c r="BK5" s="778"/>
      <c r="BL5" s="778"/>
      <c r="BM5" s="778"/>
      <c r="BN5" s="778"/>
      <c r="BO5" s="779"/>
    </row>
    <row r="6" spans="1:67" ht="28.5" customHeight="1" thickBot="1" x14ac:dyDescent="0.25">
      <c r="A6" s="732"/>
      <c r="B6" s="786"/>
      <c r="C6" s="736"/>
      <c r="D6" s="706"/>
      <c r="E6" s="707"/>
      <c r="F6" s="707"/>
      <c r="G6" s="707"/>
      <c r="H6" s="707"/>
      <c r="I6" s="707"/>
      <c r="J6" s="789"/>
      <c r="K6" s="708"/>
      <c r="L6" s="706"/>
      <c r="M6" s="707"/>
      <c r="N6" s="707"/>
      <c r="O6" s="707"/>
      <c r="P6" s="707"/>
      <c r="Q6" s="707"/>
      <c r="R6" s="707"/>
      <c r="S6" s="708"/>
      <c r="T6" s="728"/>
      <c r="U6" s="729"/>
      <c r="V6" s="729"/>
      <c r="W6" s="729"/>
      <c r="X6" s="729"/>
      <c r="Y6" s="729"/>
      <c r="Z6" s="729"/>
      <c r="AA6" s="730"/>
      <c r="AB6" s="790"/>
      <c r="AC6" s="791"/>
      <c r="AD6" s="791"/>
      <c r="AE6" s="791"/>
      <c r="AF6" s="791"/>
      <c r="AG6" s="791"/>
      <c r="AH6" s="791"/>
      <c r="AI6" s="792"/>
      <c r="AJ6" s="706" t="s">
        <v>387</v>
      </c>
      <c r="AK6" s="707"/>
      <c r="AL6" s="707"/>
      <c r="AM6" s="707"/>
      <c r="AN6" s="707"/>
      <c r="AO6" s="707"/>
      <c r="AP6" s="707"/>
      <c r="AQ6" s="707"/>
      <c r="AR6" s="707" t="s">
        <v>291</v>
      </c>
      <c r="AS6" s="707"/>
      <c r="AT6" s="707"/>
      <c r="AU6" s="707"/>
      <c r="AV6" s="707"/>
      <c r="AW6" s="707"/>
      <c r="AX6" s="707"/>
      <c r="AY6" s="708"/>
      <c r="AZ6" s="706" t="s">
        <v>388</v>
      </c>
      <c r="BA6" s="707"/>
      <c r="BB6" s="707"/>
      <c r="BC6" s="707"/>
      <c r="BD6" s="707"/>
      <c r="BE6" s="707"/>
      <c r="BF6" s="707"/>
      <c r="BG6" s="708"/>
      <c r="BH6" s="780"/>
      <c r="BI6" s="781"/>
      <c r="BJ6" s="781"/>
      <c r="BK6" s="781"/>
      <c r="BL6" s="781"/>
      <c r="BM6" s="781"/>
      <c r="BN6" s="781"/>
      <c r="BO6" s="782"/>
    </row>
    <row r="7" spans="1:67" ht="12.75" customHeight="1" x14ac:dyDescent="0.2">
      <c r="A7" s="732"/>
      <c r="B7" s="786"/>
      <c r="C7" s="736"/>
      <c r="D7" s="709" t="s">
        <v>389</v>
      </c>
      <c r="E7" s="710" t="s">
        <v>401</v>
      </c>
      <c r="F7" s="710"/>
      <c r="G7" s="710"/>
      <c r="H7" s="710"/>
      <c r="I7" s="710"/>
      <c r="J7" s="772"/>
      <c r="K7" s="711"/>
      <c r="L7" s="709" t="s">
        <v>389</v>
      </c>
      <c r="M7" s="710" t="s">
        <v>401</v>
      </c>
      <c r="N7" s="710"/>
      <c r="O7" s="710"/>
      <c r="P7" s="710"/>
      <c r="Q7" s="710"/>
      <c r="R7" s="772"/>
      <c r="S7" s="711"/>
      <c r="T7" s="709" t="s">
        <v>389</v>
      </c>
      <c r="U7" s="710" t="s">
        <v>401</v>
      </c>
      <c r="V7" s="710"/>
      <c r="W7" s="710"/>
      <c r="X7" s="710"/>
      <c r="Y7" s="710"/>
      <c r="Z7" s="772"/>
      <c r="AA7" s="711"/>
      <c r="AB7" s="776" t="s">
        <v>389</v>
      </c>
      <c r="AC7" s="710" t="s">
        <v>401</v>
      </c>
      <c r="AD7" s="710"/>
      <c r="AE7" s="710"/>
      <c r="AF7" s="710"/>
      <c r="AG7" s="710"/>
      <c r="AH7" s="772"/>
      <c r="AI7" s="711"/>
      <c r="AJ7" s="709" t="s">
        <v>389</v>
      </c>
      <c r="AK7" s="710" t="s">
        <v>401</v>
      </c>
      <c r="AL7" s="710"/>
      <c r="AM7" s="710"/>
      <c r="AN7" s="710"/>
      <c r="AO7" s="710"/>
      <c r="AP7" s="772"/>
      <c r="AQ7" s="711"/>
      <c r="AR7" s="771" t="s">
        <v>389</v>
      </c>
      <c r="AS7" s="710" t="s">
        <v>401</v>
      </c>
      <c r="AT7" s="710"/>
      <c r="AU7" s="710"/>
      <c r="AV7" s="710"/>
      <c r="AW7" s="710"/>
      <c r="AX7" s="772"/>
      <c r="AY7" s="711"/>
      <c r="AZ7" s="709" t="s">
        <v>389</v>
      </c>
      <c r="BA7" s="773" t="s">
        <v>401</v>
      </c>
      <c r="BB7" s="773"/>
      <c r="BC7" s="773"/>
      <c r="BD7" s="773"/>
      <c r="BE7" s="773"/>
      <c r="BF7" s="774"/>
      <c r="BG7" s="775"/>
      <c r="BH7" s="783" t="s">
        <v>389</v>
      </c>
      <c r="BI7" s="773" t="s">
        <v>401</v>
      </c>
      <c r="BJ7" s="773"/>
      <c r="BK7" s="773"/>
      <c r="BL7" s="773"/>
      <c r="BM7" s="773"/>
      <c r="BN7" s="773"/>
      <c r="BO7" s="775"/>
    </row>
    <row r="8" spans="1:67" ht="48" customHeight="1" x14ac:dyDescent="0.2">
      <c r="A8" s="784"/>
      <c r="B8" s="787"/>
      <c r="C8" s="737"/>
      <c r="D8" s="709"/>
      <c r="E8" s="90" t="s">
        <v>402</v>
      </c>
      <c r="F8" s="526" t="s">
        <v>403</v>
      </c>
      <c r="G8" s="526" t="s">
        <v>404</v>
      </c>
      <c r="H8" s="90" t="s">
        <v>405</v>
      </c>
      <c r="I8" s="526" t="s">
        <v>406</v>
      </c>
      <c r="J8" s="527" t="s">
        <v>407</v>
      </c>
      <c r="K8" s="177" t="s">
        <v>408</v>
      </c>
      <c r="L8" s="709"/>
      <c r="M8" s="90" t="s">
        <v>402</v>
      </c>
      <c r="N8" s="526" t="s">
        <v>403</v>
      </c>
      <c r="O8" s="526" t="s">
        <v>404</v>
      </c>
      <c r="P8" s="90" t="s">
        <v>405</v>
      </c>
      <c r="Q8" s="526" t="s">
        <v>406</v>
      </c>
      <c r="R8" s="527" t="s">
        <v>407</v>
      </c>
      <c r="S8" s="177" t="s">
        <v>408</v>
      </c>
      <c r="T8" s="709"/>
      <c r="U8" s="90" t="s">
        <v>402</v>
      </c>
      <c r="V8" s="526" t="s">
        <v>403</v>
      </c>
      <c r="W8" s="526" t="s">
        <v>404</v>
      </c>
      <c r="X8" s="90" t="s">
        <v>405</v>
      </c>
      <c r="Y8" s="526" t="s">
        <v>406</v>
      </c>
      <c r="Z8" s="527" t="s">
        <v>407</v>
      </c>
      <c r="AA8" s="177" t="s">
        <v>408</v>
      </c>
      <c r="AB8" s="709"/>
      <c r="AC8" s="90" t="s">
        <v>402</v>
      </c>
      <c r="AD8" s="526" t="s">
        <v>403</v>
      </c>
      <c r="AE8" s="526" t="s">
        <v>404</v>
      </c>
      <c r="AF8" s="90" t="s">
        <v>405</v>
      </c>
      <c r="AG8" s="526" t="s">
        <v>406</v>
      </c>
      <c r="AH8" s="527" t="s">
        <v>407</v>
      </c>
      <c r="AI8" s="177" t="s">
        <v>408</v>
      </c>
      <c r="AJ8" s="709"/>
      <c r="AK8" s="90" t="s">
        <v>402</v>
      </c>
      <c r="AL8" s="526" t="s">
        <v>403</v>
      </c>
      <c r="AM8" s="526" t="s">
        <v>404</v>
      </c>
      <c r="AN8" s="90" t="s">
        <v>405</v>
      </c>
      <c r="AO8" s="526" t="s">
        <v>406</v>
      </c>
      <c r="AP8" s="527" t="s">
        <v>407</v>
      </c>
      <c r="AQ8" s="177" t="s">
        <v>408</v>
      </c>
      <c r="AR8" s="771"/>
      <c r="AS8" s="90" t="s">
        <v>402</v>
      </c>
      <c r="AT8" s="526" t="s">
        <v>403</v>
      </c>
      <c r="AU8" s="526" t="s">
        <v>404</v>
      </c>
      <c r="AV8" s="90" t="s">
        <v>405</v>
      </c>
      <c r="AW8" s="526" t="s">
        <v>406</v>
      </c>
      <c r="AX8" s="527" t="s">
        <v>407</v>
      </c>
      <c r="AY8" s="177" t="s">
        <v>408</v>
      </c>
      <c r="AZ8" s="709"/>
      <c r="BA8" s="90" t="s">
        <v>402</v>
      </c>
      <c r="BB8" s="526" t="s">
        <v>403</v>
      </c>
      <c r="BC8" s="526" t="s">
        <v>404</v>
      </c>
      <c r="BD8" s="90" t="s">
        <v>405</v>
      </c>
      <c r="BE8" s="526" t="s">
        <v>406</v>
      </c>
      <c r="BF8" s="527" t="s">
        <v>407</v>
      </c>
      <c r="BG8" s="177" t="s">
        <v>408</v>
      </c>
      <c r="BH8" s="783"/>
      <c r="BI8" s="90" t="s">
        <v>402</v>
      </c>
      <c r="BJ8" s="526" t="s">
        <v>403</v>
      </c>
      <c r="BK8" s="526" t="s">
        <v>404</v>
      </c>
      <c r="BL8" s="90" t="s">
        <v>405</v>
      </c>
      <c r="BM8" s="526" t="s">
        <v>406</v>
      </c>
      <c r="BN8" s="90" t="s">
        <v>407</v>
      </c>
      <c r="BO8" s="177" t="s">
        <v>408</v>
      </c>
    </row>
    <row r="9" spans="1:67" x14ac:dyDescent="0.2">
      <c r="A9" s="154"/>
      <c r="B9" s="193" t="s">
        <v>375</v>
      </c>
      <c r="C9" s="194"/>
      <c r="D9" s="181">
        <f>E9+F9+G9+H9+I9+J9+K9</f>
        <v>52</v>
      </c>
      <c r="E9" s="157">
        <f t="shared" ref="E9:K9" si="0">SUM(E10:E56)</f>
        <v>29</v>
      </c>
      <c r="F9" s="157">
        <f t="shared" si="0"/>
        <v>5</v>
      </c>
      <c r="G9" s="157">
        <f t="shared" si="0"/>
        <v>1</v>
      </c>
      <c r="H9" s="157">
        <f t="shared" si="0"/>
        <v>2</v>
      </c>
      <c r="I9" s="157">
        <f t="shared" si="0"/>
        <v>0</v>
      </c>
      <c r="J9" s="157">
        <f t="shared" si="0"/>
        <v>9</v>
      </c>
      <c r="K9" s="182">
        <f t="shared" si="0"/>
        <v>6</v>
      </c>
      <c r="L9" s="181">
        <f>M9+N9+O9+P9+Q9+R9+S9</f>
        <v>328</v>
      </c>
      <c r="M9" s="157">
        <f t="shared" ref="M9:S9" si="1">SUM(M10:M56)</f>
        <v>41</v>
      </c>
      <c r="N9" s="157">
        <f t="shared" si="1"/>
        <v>6</v>
      </c>
      <c r="O9" s="157">
        <f>SUM(O10:O56)</f>
        <v>1</v>
      </c>
      <c r="P9" s="157">
        <f t="shared" si="1"/>
        <v>51</v>
      </c>
      <c r="Q9" s="157">
        <f t="shared" si="1"/>
        <v>178</v>
      </c>
      <c r="R9" s="157">
        <f t="shared" si="1"/>
        <v>8</v>
      </c>
      <c r="S9" s="182">
        <f t="shared" si="1"/>
        <v>43</v>
      </c>
      <c r="T9" s="181">
        <f>U9+V9+W9+X9+Y9+Z9+AA9</f>
        <v>380</v>
      </c>
      <c r="U9" s="157">
        <f>SUM(U10:U56)</f>
        <v>70</v>
      </c>
      <c r="V9" s="157">
        <f t="shared" ref="V9:AA9" si="2">SUM(V10:V56)</f>
        <v>11</v>
      </c>
      <c r="W9" s="157">
        <f t="shared" si="2"/>
        <v>2</v>
      </c>
      <c r="X9" s="157">
        <f t="shared" si="2"/>
        <v>53</v>
      </c>
      <c r="Y9" s="157">
        <f t="shared" si="2"/>
        <v>178</v>
      </c>
      <c r="Z9" s="157">
        <f t="shared" si="2"/>
        <v>17</v>
      </c>
      <c r="AA9" s="182">
        <f t="shared" si="2"/>
        <v>49</v>
      </c>
      <c r="AB9" s="181">
        <f>AC9+AD9+AE9+AF9+AG9+AH9+AI9</f>
        <v>345</v>
      </c>
      <c r="AC9" s="157">
        <f t="shared" ref="AC9:AI9" si="3">SUM(AC10:AC56)</f>
        <v>53</v>
      </c>
      <c r="AD9" s="157">
        <f t="shared" si="3"/>
        <v>9</v>
      </c>
      <c r="AE9" s="157">
        <f t="shared" si="3"/>
        <v>2</v>
      </c>
      <c r="AF9" s="157">
        <f t="shared" si="3"/>
        <v>51</v>
      </c>
      <c r="AG9" s="157">
        <f t="shared" si="3"/>
        <v>176</v>
      </c>
      <c r="AH9" s="157">
        <f t="shared" si="3"/>
        <v>12</v>
      </c>
      <c r="AI9" s="182">
        <f t="shared" si="3"/>
        <v>42</v>
      </c>
      <c r="AJ9" s="181">
        <f>AK9+AL9+AM9+AN9+AO9+AP9+AQ9</f>
        <v>283</v>
      </c>
      <c r="AK9" s="157">
        <f t="shared" ref="AK9:AQ9" si="4">SUM(AK10:AK56)</f>
        <v>30</v>
      </c>
      <c r="AL9" s="157">
        <f t="shared" si="4"/>
        <v>4</v>
      </c>
      <c r="AM9" s="157">
        <f t="shared" si="4"/>
        <v>2</v>
      </c>
      <c r="AN9" s="157">
        <f t="shared" si="4"/>
        <v>42</v>
      </c>
      <c r="AO9" s="157">
        <f t="shared" si="4"/>
        <v>160</v>
      </c>
      <c r="AP9" s="157">
        <f t="shared" si="4"/>
        <v>8</v>
      </c>
      <c r="AQ9" s="157">
        <f t="shared" si="4"/>
        <v>37</v>
      </c>
      <c r="AR9" s="157">
        <f>AS9+AT9+AU9+AV9+AW9+AX9+AY9</f>
        <v>62</v>
      </c>
      <c r="AS9" s="157">
        <f t="shared" ref="AS9:AY9" si="5">SUM(AS10:AS56)</f>
        <v>23</v>
      </c>
      <c r="AT9" s="157">
        <f t="shared" si="5"/>
        <v>5</v>
      </c>
      <c r="AU9" s="157">
        <f>SUM(AU10:AU56)</f>
        <v>0</v>
      </c>
      <c r="AV9" s="157">
        <f t="shared" si="5"/>
        <v>9</v>
      </c>
      <c r="AW9" s="157">
        <f t="shared" si="5"/>
        <v>16</v>
      </c>
      <c r="AX9" s="157">
        <f t="shared" si="5"/>
        <v>4</v>
      </c>
      <c r="AY9" s="182">
        <f t="shared" si="5"/>
        <v>5</v>
      </c>
      <c r="AZ9" s="181">
        <f>BA9+BB9+BC9+BD9+BE9+BF9+BG9</f>
        <v>319</v>
      </c>
      <c r="BA9" s="157">
        <f t="shared" ref="BA9:BG9" si="6">SUM(BA10:BA56)</f>
        <v>36</v>
      </c>
      <c r="BB9" s="157">
        <f t="shared" si="6"/>
        <v>8</v>
      </c>
      <c r="BC9" s="157">
        <f>SUM(BC10:BC56)</f>
        <v>0</v>
      </c>
      <c r="BD9" s="157">
        <f t="shared" si="6"/>
        <v>50</v>
      </c>
      <c r="BE9" s="157">
        <f t="shared" si="6"/>
        <v>176</v>
      </c>
      <c r="BF9" s="157">
        <f t="shared" si="6"/>
        <v>8</v>
      </c>
      <c r="BG9" s="182">
        <f t="shared" si="6"/>
        <v>41</v>
      </c>
      <c r="BH9" s="181">
        <f>BI9+BJ9+BK9+BL9+BM9+BN9+BO9</f>
        <v>35</v>
      </c>
      <c r="BI9" s="157">
        <f t="shared" ref="BI9:BO9" si="7">SUM(BI10:BI56)</f>
        <v>17</v>
      </c>
      <c r="BJ9" s="157">
        <f t="shared" si="7"/>
        <v>2</v>
      </c>
      <c r="BK9" s="157">
        <f t="shared" si="7"/>
        <v>0</v>
      </c>
      <c r="BL9" s="157">
        <f t="shared" si="7"/>
        <v>2</v>
      </c>
      <c r="BM9" s="157">
        <f t="shared" si="7"/>
        <v>2</v>
      </c>
      <c r="BN9" s="157">
        <f t="shared" si="7"/>
        <v>5</v>
      </c>
      <c r="BO9" s="182">
        <f t="shared" si="7"/>
        <v>7</v>
      </c>
    </row>
    <row r="10" spans="1:67" x14ac:dyDescent="0.2">
      <c r="A10" s="154" t="s">
        <v>591</v>
      </c>
      <c r="B10" s="195" t="s">
        <v>590</v>
      </c>
      <c r="C10" s="183">
        <v>17</v>
      </c>
      <c r="D10" s="181">
        <f t="shared" ref="D10:D56" si="8">E10+F10+G10+H10+I10+J10+K10</f>
        <v>30</v>
      </c>
      <c r="E10" s="184">
        <v>16</v>
      </c>
      <c r="F10" s="92">
        <v>1</v>
      </c>
      <c r="G10" s="92">
        <v>1</v>
      </c>
      <c r="H10" s="92">
        <v>1</v>
      </c>
      <c r="I10" s="92">
        <v>0</v>
      </c>
      <c r="J10" s="196">
        <v>5</v>
      </c>
      <c r="K10" s="159">
        <v>6</v>
      </c>
      <c r="L10" s="181">
        <f t="shared" ref="L10:L56" si="9">M10+N10+O10+P10+Q10+R10+S10</f>
        <v>161</v>
      </c>
      <c r="M10" s="92">
        <v>18</v>
      </c>
      <c r="N10" s="92">
        <v>3</v>
      </c>
      <c r="O10" s="92">
        <v>0</v>
      </c>
      <c r="P10" s="92">
        <v>21</v>
      </c>
      <c r="Q10" s="92">
        <v>90</v>
      </c>
      <c r="R10" s="92">
        <v>5</v>
      </c>
      <c r="S10" s="159">
        <v>24</v>
      </c>
      <c r="T10" s="181">
        <f t="shared" ref="T10:T56" si="10">U10+V10+W10+X10+Y10+Z10+AA10</f>
        <v>191</v>
      </c>
      <c r="U10" s="156">
        <f>E10+M10</f>
        <v>34</v>
      </c>
      <c r="V10" s="156">
        <f t="shared" ref="V10:Y48" si="11">F10+N10</f>
        <v>4</v>
      </c>
      <c r="W10" s="156">
        <f t="shared" si="11"/>
        <v>1</v>
      </c>
      <c r="X10" s="156">
        <f t="shared" si="11"/>
        <v>22</v>
      </c>
      <c r="Y10" s="156">
        <f t="shared" si="11"/>
        <v>90</v>
      </c>
      <c r="Z10" s="156">
        <f>J10+R10</f>
        <v>10</v>
      </c>
      <c r="AA10" s="156">
        <f t="shared" ref="AA10:AA56" si="12">K10+S10</f>
        <v>30</v>
      </c>
      <c r="AB10" s="181">
        <f t="shared" ref="AB10:AB56" si="13">AC10+AD10+AE10+AF10+AG10+AH10+AI10</f>
        <v>175</v>
      </c>
      <c r="AC10" s="156">
        <f t="shared" ref="AC10:AI56" si="14">AK10+AS10</f>
        <v>26</v>
      </c>
      <c r="AD10" s="156">
        <f t="shared" si="14"/>
        <v>3</v>
      </c>
      <c r="AE10" s="157">
        <f t="shared" si="14"/>
        <v>1</v>
      </c>
      <c r="AF10" s="156">
        <f t="shared" si="14"/>
        <v>22</v>
      </c>
      <c r="AG10" s="156">
        <f t="shared" si="14"/>
        <v>89</v>
      </c>
      <c r="AH10" s="156">
        <f t="shared" si="14"/>
        <v>7</v>
      </c>
      <c r="AI10" s="158">
        <f t="shared" si="14"/>
        <v>27</v>
      </c>
      <c r="AJ10" s="181">
        <f t="shared" ref="AJ10:AJ56" si="15">AK10+AL10+AM10+AN10+AO10+AP10+AQ10</f>
        <v>141</v>
      </c>
      <c r="AK10" s="92">
        <v>13</v>
      </c>
      <c r="AL10" s="92">
        <v>1</v>
      </c>
      <c r="AM10" s="92">
        <v>1</v>
      </c>
      <c r="AN10" s="92">
        <v>17</v>
      </c>
      <c r="AO10" s="92">
        <v>78</v>
      </c>
      <c r="AP10" s="92">
        <v>6</v>
      </c>
      <c r="AQ10" s="92">
        <v>25</v>
      </c>
      <c r="AR10" s="157">
        <f t="shared" ref="AR10:AR56" si="16">AS10+AT10+AU10+AV10+AW10+AX10+AY10</f>
        <v>34</v>
      </c>
      <c r="AS10" s="92">
        <v>13</v>
      </c>
      <c r="AT10" s="92">
        <v>2</v>
      </c>
      <c r="AU10" s="92">
        <v>0</v>
      </c>
      <c r="AV10" s="92">
        <v>5</v>
      </c>
      <c r="AW10" s="92">
        <v>11</v>
      </c>
      <c r="AX10" s="92">
        <v>1</v>
      </c>
      <c r="AY10" s="159">
        <v>2</v>
      </c>
      <c r="AZ10" s="181">
        <f t="shared" ref="AZ10:AZ56" si="17">BA10+BB10+BC10+BD10+BE10+BF10+BG10</f>
        <v>161</v>
      </c>
      <c r="BA10" s="92">
        <v>16</v>
      </c>
      <c r="BB10" s="92">
        <v>3</v>
      </c>
      <c r="BC10" s="92">
        <v>0</v>
      </c>
      <c r="BD10" s="92">
        <v>21</v>
      </c>
      <c r="BE10" s="92">
        <v>89</v>
      </c>
      <c r="BF10" s="92">
        <v>6</v>
      </c>
      <c r="BG10" s="159">
        <v>26</v>
      </c>
      <c r="BH10" s="181">
        <f t="shared" ref="BH10:BH56" si="18">BI10+BJ10+BK10+BL10+BM10+BN10+BO10</f>
        <v>16</v>
      </c>
      <c r="BI10" s="156">
        <f t="shared" ref="BI10:BO56" si="19">U10-AC10</f>
        <v>8</v>
      </c>
      <c r="BJ10" s="156">
        <f t="shared" si="19"/>
        <v>1</v>
      </c>
      <c r="BK10" s="157">
        <f t="shared" si="19"/>
        <v>0</v>
      </c>
      <c r="BL10" s="156">
        <f t="shared" si="19"/>
        <v>0</v>
      </c>
      <c r="BM10" s="156">
        <f t="shared" si="19"/>
        <v>1</v>
      </c>
      <c r="BN10" s="156">
        <f t="shared" si="19"/>
        <v>3</v>
      </c>
      <c r="BO10" s="158">
        <f t="shared" si="19"/>
        <v>3</v>
      </c>
    </row>
    <row r="11" spans="1:67" x14ac:dyDescent="0.2">
      <c r="A11" s="154" t="s">
        <v>592</v>
      </c>
      <c r="B11" s="195" t="s">
        <v>593</v>
      </c>
      <c r="C11" s="183">
        <v>17</v>
      </c>
      <c r="D11" s="181">
        <f t="shared" si="8"/>
        <v>22</v>
      </c>
      <c r="E11" s="184">
        <v>13</v>
      </c>
      <c r="F11" s="92">
        <v>4</v>
      </c>
      <c r="G11" s="92">
        <v>0</v>
      </c>
      <c r="H11" s="92">
        <v>1</v>
      </c>
      <c r="I11" s="92">
        <v>0</v>
      </c>
      <c r="J11" s="196">
        <v>4</v>
      </c>
      <c r="K11" s="159">
        <v>0</v>
      </c>
      <c r="L11" s="181">
        <f t="shared" si="9"/>
        <v>167</v>
      </c>
      <c r="M11" s="92">
        <v>23</v>
      </c>
      <c r="N11" s="92">
        <v>3</v>
      </c>
      <c r="O11" s="92">
        <v>1</v>
      </c>
      <c r="P11" s="92">
        <v>30</v>
      </c>
      <c r="Q11" s="92">
        <v>88</v>
      </c>
      <c r="R11" s="92">
        <v>3</v>
      </c>
      <c r="S11" s="159">
        <v>19</v>
      </c>
      <c r="T11" s="181">
        <f t="shared" si="10"/>
        <v>189</v>
      </c>
      <c r="U11" s="156">
        <f t="shared" ref="U11:U56" si="20">E11+M11</f>
        <v>36</v>
      </c>
      <c r="V11" s="156">
        <f t="shared" si="11"/>
        <v>7</v>
      </c>
      <c r="W11" s="156">
        <f t="shared" si="11"/>
        <v>1</v>
      </c>
      <c r="X11" s="156">
        <f t="shared" si="11"/>
        <v>31</v>
      </c>
      <c r="Y11" s="156">
        <f t="shared" si="11"/>
        <v>88</v>
      </c>
      <c r="Z11" s="156">
        <f t="shared" ref="Z11:Z56" si="21">J11+R11</f>
        <v>7</v>
      </c>
      <c r="AA11" s="156">
        <f t="shared" si="12"/>
        <v>19</v>
      </c>
      <c r="AB11" s="181">
        <f t="shared" si="13"/>
        <v>170</v>
      </c>
      <c r="AC11" s="156">
        <f t="shared" si="14"/>
        <v>27</v>
      </c>
      <c r="AD11" s="156">
        <f t="shared" si="14"/>
        <v>6</v>
      </c>
      <c r="AE11" s="157">
        <f t="shared" si="14"/>
        <v>1</v>
      </c>
      <c r="AF11" s="156">
        <f t="shared" si="14"/>
        <v>29</v>
      </c>
      <c r="AG11" s="156">
        <f t="shared" si="14"/>
        <v>87</v>
      </c>
      <c r="AH11" s="156">
        <f t="shared" si="14"/>
        <v>5</v>
      </c>
      <c r="AI11" s="158">
        <f t="shared" si="14"/>
        <v>15</v>
      </c>
      <c r="AJ11" s="181">
        <f t="shared" si="15"/>
        <v>142</v>
      </c>
      <c r="AK11" s="92">
        <v>17</v>
      </c>
      <c r="AL11" s="92">
        <v>3</v>
      </c>
      <c r="AM11" s="92">
        <v>1</v>
      </c>
      <c r="AN11" s="92">
        <v>25</v>
      </c>
      <c r="AO11" s="92">
        <v>82</v>
      </c>
      <c r="AP11" s="92">
        <v>2</v>
      </c>
      <c r="AQ11" s="92">
        <v>12</v>
      </c>
      <c r="AR11" s="157">
        <f t="shared" si="16"/>
        <v>28</v>
      </c>
      <c r="AS11" s="92">
        <v>10</v>
      </c>
      <c r="AT11" s="92">
        <v>3</v>
      </c>
      <c r="AU11" s="92">
        <v>0</v>
      </c>
      <c r="AV11" s="92">
        <v>4</v>
      </c>
      <c r="AW11" s="92">
        <v>5</v>
      </c>
      <c r="AX11" s="92">
        <v>3</v>
      </c>
      <c r="AY11" s="159">
        <v>3</v>
      </c>
      <c r="AZ11" s="181">
        <f t="shared" si="17"/>
        <v>158</v>
      </c>
      <c r="BA11" s="92">
        <v>20</v>
      </c>
      <c r="BB11" s="92">
        <v>5</v>
      </c>
      <c r="BC11" s="92">
        <v>0</v>
      </c>
      <c r="BD11" s="92">
        <v>29</v>
      </c>
      <c r="BE11" s="92">
        <v>87</v>
      </c>
      <c r="BF11" s="92">
        <v>2</v>
      </c>
      <c r="BG11" s="159">
        <v>15</v>
      </c>
      <c r="BH11" s="181">
        <f t="shared" si="18"/>
        <v>19</v>
      </c>
      <c r="BI11" s="156">
        <f t="shared" si="19"/>
        <v>9</v>
      </c>
      <c r="BJ11" s="156">
        <f t="shared" si="19"/>
        <v>1</v>
      </c>
      <c r="BK11" s="157">
        <f t="shared" si="19"/>
        <v>0</v>
      </c>
      <c r="BL11" s="156">
        <f t="shared" si="19"/>
        <v>2</v>
      </c>
      <c r="BM11" s="156">
        <f t="shared" si="19"/>
        <v>1</v>
      </c>
      <c r="BN11" s="156">
        <f t="shared" si="19"/>
        <v>2</v>
      </c>
      <c r="BO11" s="158">
        <f t="shared" si="19"/>
        <v>4</v>
      </c>
    </row>
    <row r="12" spans="1:67" x14ac:dyDescent="0.2">
      <c r="A12" s="154"/>
      <c r="B12" s="195"/>
      <c r="C12" s="183"/>
      <c r="D12" s="181">
        <f t="shared" si="8"/>
        <v>0</v>
      </c>
      <c r="E12" s="184"/>
      <c r="F12" s="92"/>
      <c r="G12" s="92"/>
      <c r="H12" s="92"/>
      <c r="I12" s="92"/>
      <c r="J12" s="196"/>
      <c r="K12" s="159"/>
      <c r="L12" s="181">
        <f t="shared" si="9"/>
        <v>0</v>
      </c>
      <c r="M12" s="92"/>
      <c r="N12" s="92"/>
      <c r="O12" s="92"/>
      <c r="P12" s="92"/>
      <c r="Q12" s="92"/>
      <c r="R12" s="92"/>
      <c r="S12" s="159"/>
      <c r="T12" s="181">
        <f t="shared" si="10"/>
        <v>0</v>
      </c>
      <c r="U12" s="156">
        <f t="shared" si="20"/>
        <v>0</v>
      </c>
      <c r="V12" s="156">
        <f t="shared" si="11"/>
        <v>0</v>
      </c>
      <c r="W12" s="156">
        <f t="shared" si="11"/>
        <v>0</v>
      </c>
      <c r="X12" s="156">
        <f t="shared" si="11"/>
        <v>0</v>
      </c>
      <c r="Y12" s="156">
        <f t="shared" si="11"/>
        <v>0</v>
      </c>
      <c r="Z12" s="156">
        <f t="shared" si="21"/>
        <v>0</v>
      </c>
      <c r="AA12" s="156">
        <f t="shared" si="12"/>
        <v>0</v>
      </c>
      <c r="AB12" s="181">
        <f t="shared" si="13"/>
        <v>0</v>
      </c>
      <c r="AC12" s="156">
        <f t="shared" si="14"/>
        <v>0</v>
      </c>
      <c r="AD12" s="156">
        <f t="shared" si="14"/>
        <v>0</v>
      </c>
      <c r="AE12" s="157">
        <f t="shared" si="14"/>
        <v>0</v>
      </c>
      <c r="AF12" s="156">
        <f t="shared" si="14"/>
        <v>0</v>
      </c>
      <c r="AG12" s="156">
        <f t="shared" si="14"/>
        <v>0</v>
      </c>
      <c r="AH12" s="156">
        <f t="shared" si="14"/>
        <v>0</v>
      </c>
      <c r="AI12" s="158">
        <f t="shared" si="14"/>
        <v>0</v>
      </c>
      <c r="AJ12" s="181">
        <f t="shared" si="15"/>
        <v>0</v>
      </c>
      <c r="AK12" s="92"/>
      <c r="AL12" s="92"/>
      <c r="AM12" s="92"/>
      <c r="AN12" s="92"/>
      <c r="AO12" s="92"/>
      <c r="AP12" s="92"/>
      <c r="AQ12" s="92"/>
      <c r="AR12" s="157">
        <f t="shared" si="16"/>
        <v>0</v>
      </c>
      <c r="AS12" s="92"/>
      <c r="AT12" s="92"/>
      <c r="AU12" s="92"/>
      <c r="AV12" s="92"/>
      <c r="AW12" s="92"/>
      <c r="AX12" s="92"/>
      <c r="AY12" s="159"/>
      <c r="AZ12" s="181">
        <f t="shared" si="17"/>
        <v>0</v>
      </c>
      <c r="BA12" s="92"/>
      <c r="BB12" s="92"/>
      <c r="BC12" s="92"/>
      <c r="BD12" s="92"/>
      <c r="BE12" s="92"/>
      <c r="BF12" s="92"/>
      <c r="BG12" s="159"/>
      <c r="BH12" s="181">
        <f t="shared" si="18"/>
        <v>0</v>
      </c>
      <c r="BI12" s="156">
        <f t="shared" si="19"/>
        <v>0</v>
      </c>
      <c r="BJ12" s="156">
        <f t="shared" si="19"/>
        <v>0</v>
      </c>
      <c r="BK12" s="157">
        <f t="shared" si="19"/>
        <v>0</v>
      </c>
      <c r="BL12" s="156">
        <f t="shared" si="19"/>
        <v>0</v>
      </c>
      <c r="BM12" s="156">
        <f t="shared" si="19"/>
        <v>0</v>
      </c>
      <c r="BN12" s="156">
        <f t="shared" si="19"/>
        <v>0</v>
      </c>
      <c r="BO12" s="158">
        <f t="shared" si="19"/>
        <v>0</v>
      </c>
    </row>
    <row r="13" spans="1:67" x14ac:dyDescent="0.2">
      <c r="A13" s="154"/>
      <c r="B13" s="195"/>
      <c r="C13" s="183"/>
      <c r="D13" s="181">
        <f t="shared" si="8"/>
        <v>0</v>
      </c>
      <c r="E13" s="184"/>
      <c r="F13" s="92"/>
      <c r="G13" s="92"/>
      <c r="H13" s="92"/>
      <c r="I13" s="92"/>
      <c r="J13" s="196"/>
      <c r="K13" s="159"/>
      <c r="L13" s="181">
        <f t="shared" si="9"/>
        <v>0</v>
      </c>
      <c r="M13" s="92"/>
      <c r="N13" s="92"/>
      <c r="O13" s="92"/>
      <c r="P13" s="92"/>
      <c r="Q13" s="92"/>
      <c r="R13" s="92"/>
      <c r="S13" s="159"/>
      <c r="T13" s="181">
        <f t="shared" si="10"/>
        <v>0</v>
      </c>
      <c r="U13" s="156">
        <f t="shared" si="20"/>
        <v>0</v>
      </c>
      <c r="V13" s="156">
        <f t="shared" si="11"/>
        <v>0</v>
      </c>
      <c r="W13" s="156">
        <f t="shared" si="11"/>
        <v>0</v>
      </c>
      <c r="X13" s="156">
        <f t="shared" si="11"/>
        <v>0</v>
      </c>
      <c r="Y13" s="156">
        <f t="shared" si="11"/>
        <v>0</v>
      </c>
      <c r="Z13" s="156">
        <f t="shared" si="21"/>
        <v>0</v>
      </c>
      <c r="AA13" s="156">
        <f t="shared" si="12"/>
        <v>0</v>
      </c>
      <c r="AB13" s="181">
        <f t="shared" si="13"/>
        <v>0</v>
      </c>
      <c r="AC13" s="156">
        <f t="shared" si="14"/>
        <v>0</v>
      </c>
      <c r="AD13" s="156">
        <f t="shared" si="14"/>
        <v>0</v>
      </c>
      <c r="AE13" s="157">
        <f t="shared" si="14"/>
        <v>0</v>
      </c>
      <c r="AF13" s="156">
        <f t="shared" si="14"/>
        <v>0</v>
      </c>
      <c r="AG13" s="156">
        <f t="shared" si="14"/>
        <v>0</v>
      </c>
      <c r="AH13" s="156">
        <f t="shared" si="14"/>
        <v>0</v>
      </c>
      <c r="AI13" s="158">
        <f t="shared" si="14"/>
        <v>0</v>
      </c>
      <c r="AJ13" s="181">
        <f t="shared" si="15"/>
        <v>0</v>
      </c>
      <c r="AK13" s="92"/>
      <c r="AL13" s="92"/>
      <c r="AM13" s="92"/>
      <c r="AN13" s="92"/>
      <c r="AO13" s="92"/>
      <c r="AP13" s="92"/>
      <c r="AQ13" s="92"/>
      <c r="AR13" s="157">
        <f t="shared" si="16"/>
        <v>0</v>
      </c>
      <c r="AS13" s="92"/>
      <c r="AT13" s="92"/>
      <c r="AU13" s="92"/>
      <c r="AV13" s="92"/>
      <c r="AW13" s="92"/>
      <c r="AX13" s="92"/>
      <c r="AY13" s="159"/>
      <c r="AZ13" s="181">
        <f t="shared" si="17"/>
        <v>0</v>
      </c>
      <c r="BA13" s="92"/>
      <c r="BB13" s="92"/>
      <c r="BC13" s="92"/>
      <c r="BD13" s="92"/>
      <c r="BE13" s="92"/>
      <c r="BF13" s="92"/>
      <c r="BG13" s="159"/>
      <c r="BH13" s="181">
        <f t="shared" si="18"/>
        <v>0</v>
      </c>
      <c r="BI13" s="156">
        <f t="shared" si="19"/>
        <v>0</v>
      </c>
      <c r="BJ13" s="156">
        <f t="shared" si="19"/>
        <v>0</v>
      </c>
      <c r="BK13" s="157">
        <f t="shared" si="19"/>
        <v>0</v>
      </c>
      <c r="BL13" s="156">
        <f t="shared" si="19"/>
        <v>0</v>
      </c>
      <c r="BM13" s="156">
        <f t="shared" si="19"/>
        <v>0</v>
      </c>
      <c r="BN13" s="156">
        <f t="shared" si="19"/>
        <v>0</v>
      </c>
      <c r="BO13" s="158">
        <f t="shared" si="19"/>
        <v>0</v>
      </c>
    </row>
    <row r="14" spans="1:67" x14ac:dyDescent="0.2">
      <c r="A14" s="154"/>
      <c r="B14" s="195"/>
      <c r="C14" s="183"/>
      <c r="D14" s="181">
        <f t="shared" si="8"/>
        <v>0</v>
      </c>
      <c r="E14" s="184"/>
      <c r="F14" s="92"/>
      <c r="G14" s="92"/>
      <c r="H14" s="92"/>
      <c r="I14" s="92"/>
      <c r="J14" s="196"/>
      <c r="K14" s="159"/>
      <c r="L14" s="181">
        <f t="shared" si="9"/>
        <v>0</v>
      </c>
      <c r="M14" s="92"/>
      <c r="N14" s="92"/>
      <c r="O14" s="92"/>
      <c r="P14" s="92"/>
      <c r="Q14" s="92"/>
      <c r="R14" s="92"/>
      <c r="S14" s="159"/>
      <c r="T14" s="181">
        <f t="shared" si="10"/>
        <v>0</v>
      </c>
      <c r="U14" s="156">
        <f t="shared" si="20"/>
        <v>0</v>
      </c>
      <c r="V14" s="156">
        <f t="shared" si="11"/>
        <v>0</v>
      </c>
      <c r="W14" s="156">
        <f t="shared" si="11"/>
        <v>0</v>
      </c>
      <c r="X14" s="156">
        <f t="shared" si="11"/>
        <v>0</v>
      </c>
      <c r="Y14" s="156">
        <f t="shared" si="11"/>
        <v>0</v>
      </c>
      <c r="Z14" s="156">
        <f t="shared" si="21"/>
        <v>0</v>
      </c>
      <c r="AA14" s="156">
        <f t="shared" si="12"/>
        <v>0</v>
      </c>
      <c r="AB14" s="181">
        <f t="shared" si="13"/>
        <v>0</v>
      </c>
      <c r="AC14" s="156">
        <f t="shared" si="14"/>
        <v>0</v>
      </c>
      <c r="AD14" s="156">
        <f t="shared" si="14"/>
        <v>0</v>
      </c>
      <c r="AE14" s="157">
        <f t="shared" si="14"/>
        <v>0</v>
      </c>
      <c r="AF14" s="156">
        <f t="shared" si="14"/>
        <v>0</v>
      </c>
      <c r="AG14" s="156">
        <f t="shared" si="14"/>
        <v>0</v>
      </c>
      <c r="AH14" s="156">
        <f t="shared" si="14"/>
        <v>0</v>
      </c>
      <c r="AI14" s="158">
        <f t="shared" si="14"/>
        <v>0</v>
      </c>
      <c r="AJ14" s="181">
        <f t="shared" si="15"/>
        <v>0</v>
      </c>
      <c r="AK14" s="92"/>
      <c r="AL14" s="92"/>
      <c r="AM14" s="92"/>
      <c r="AN14" s="92"/>
      <c r="AO14" s="92"/>
      <c r="AP14" s="92"/>
      <c r="AQ14" s="92"/>
      <c r="AR14" s="157">
        <f t="shared" si="16"/>
        <v>0</v>
      </c>
      <c r="AS14" s="92"/>
      <c r="AT14" s="92"/>
      <c r="AU14" s="92"/>
      <c r="AV14" s="92"/>
      <c r="AW14" s="92"/>
      <c r="AX14" s="92"/>
      <c r="AY14" s="159"/>
      <c r="AZ14" s="181">
        <f t="shared" si="17"/>
        <v>0</v>
      </c>
      <c r="BA14" s="92"/>
      <c r="BB14" s="92"/>
      <c r="BC14" s="92"/>
      <c r="BD14" s="92"/>
      <c r="BE14" s="92"/>
      <c r="BF14" s="92"/>
      <c r="BG14" s="159"/>
      <c r="BH14" s="181">
        <f t="shared" si="18"/>
        <v>0</v>
      </c>
      <c r="BI14" s="156">
        <f t="shared" si="19"/>
        <v>0</v>
      </c>
      <c r="BJ14" s="156">
        <f t="shared" si="19"/>
        <v>0</v>
      </c>
      <c r="BK14" s="157">
        <f t="shared" si="19"/>
        <v>0</v>
      </c>
      <c r="BL14" s="156">
        <f t="shared" si="19"/>
        <v>0</v>
      </c>
      <c r="BM14" s="156">
        <f t="shared" si="19"/>
        <v>0</v>
      </c>
      <c r="BN14" s="156">
        <f t="shared" si="19"/>
        <v>0</v>
      </c>
      <c r="BO14" s="158">
        <f t="shared" si="19"/>
        <v>0</v>
      </c>
    </row>
    <row r="15" spans="1:67" x14ac:dyDescent="0.2">
      <c r="A15" s="154"/>
      <c r="B15" s="195"/>
      <c r="C15" s="183"/>
      <c r="D15" s="181">
        <f t="shared" ref="D15:D37" si="22">E15+F15+G15+H15+I15+J15+K15</f>
        <v>0</v>
      </c>
      <c r="E15" s="184"/>
      <c r="F15" s="92"/>
      <c r="G15" s="92"/>
      <c r="H15" s="92"/>
      <c r="I15" s="92"/>
      <c r="J15" s="196"/>
      <c r="K15" s="159"/>
      <c r="L15" s="181">
        <f t="shared" ref="L15:L37" si="23">M15+N15+O15+P15+Q15+R15+S15</f>
        <v>0</v>
      </c>
      <c r="M15" s="92"/>
      <c r="N15" s="92"/>
      <c r="O15" s="92"/>
      <c r="P15" s="92"/>
      <c r="Q15" s="92"/>
      <c r="R15" s="92"/>
      <c r="S15" s="159"/>
      <c r="T15" s="181">
        <f t="shared" ref="T15:T37" si="24">U15+V15+W15+X15+Y15+Z15+AA15</f>
        <v>0</v>
      </c>
      <c r="U15" s="156">
        <f t="shared" ref="U15:U37" si="25">E15+M15</f>
        <v>0</v>
      </c>
      <c r="V15" s="156">
        <f t="shared" ref="V15:V37" si="26">F15+N15</f>
        <v>0</v>
      </c>
      <c r="W15" s="156">
        <f t="shared" ref="W15:W37" si="27">G15+O15</f>
        <v>0</v>
      </c>
      <c r="X15" s="156">
        <f t="shared" ref="X15:X37" si="28">H15+P15</f>
        <v>0</v>
      </c>
      <c r="Y15" s="156">
        <f t="shared" ref="Y15:Y37" si="29">I15+Q15</f>
        <v>0</v>
      </c>
      <c r="Z15" s="156">
        <f t="shared" ref="Z15:Z37" si="30">J15+R15</f>
        <v>0</v>
      </c>
      <c r="AA15" s="156">
        <f t="shared" ref="AA15:AA37" si="31">K15+S15</f>
        <v>0</v>
      </c>
      <c r="AB15" s="181">
        <f t="shared" ref="AB15:AB37" si="32">AC15+AD15+AE15+AF15+AG15+AH15+AI15</f>
        <v>0</v>
      </c>
      <c r="AC15" s="156">
        <f t="shared" ref="AC15:AC37" si="33">AK15+AS15</f>
        <v>0</v>
      </c>
      <c r="AD15" s="156">
        <f t="shared" ref="AD15:AD37" si="34">AL15+AT15</f>
        <v>0</v>
      </c>
      <c r="AE15" s="157">
        <f t="shared" ref="AE15:AE37" si="35">AM15+AU15</f>
        <v>0</v>
      </c>
      <c r="AF15" s="156">
        <f t="shared" ref="AF15:AF37" si="36">AN15+AV15</f>
        <v>0</v>
      </c>
      <c r="AG15" s="156">
        <f t="shared" ref="AG15:AG37" si="37">AO15+AW15</f>
        <v>0</v>
      </c>
      <c r="AH15" s="156">
        <f t="shared" ref="AH15:AH37" si="38">AP15+AX15</f>
        <v>0</v>
      </c>
      <c r="AI15" s="158">
        <f t="shared" ref="AI15:AI37" si="39">AQ15+AY15</f>
        <v>0</v>
      </c>
      <c r="AJ15" s="181">
        <f t="shared" ref="AJ15:AJ37" si="40">AK15+AL15+AM15+AN15+AO15+AP15+AQ15</f>
        <v>0</v>
      </c>
      <c r="AK15" s="92"/>
      <c r="AL15" s="92"/>
      <c r="AM15" s="92"/>
      <c r="AN15" s="92"/>
      <c r="AO15" s="92"/>
      <c r="AP15" s="92"/>
      <c r="AQ15" s="92"/>
      <c r="AR15" s="157">
        <f t="shared" ref="AR15:AR37" si="41">AS15+AT15+AU15+AV15+AW15+AX15+AY15</f>
        <v>0</v>
      </c>
      <c r="AS15" s="92"/>
      <c r="AT15" s="92"/>
      <c r="AU15" s="92"/>
      <c r="AV15" s="92"/>
      <c r="AW15" s="92"/>
      <c r="AX15" s="92"/>
      <c r="AY15" s="159"/>
      <c r="AZ15" s="181">
        <f t="shared" ref="AZ15:AZ37" si="42">BA15+BB15+BC15+BD15+BE15+BF15+BG15</f>
        <v>0</v>
      </c>
      <c r="BA15" s="92"/>
      <c r="BB15" s="92"/>
      <c r="BC15" s="92"/>
      <c r="BD15" s="92"/>
      <c r="BE15" s="92"/>
      <c r="BF15" s="92"/>
      <c r="BG15" s="159"/>
      <c r="BH15" s="181">
        <f t="shared" ref="BH15:BH37" si="43">BI15+BJ15+BK15+BL15+BM15+BN15+BO15</f>
        <v>0</v>
      </c>
      <c r="BI15" s="156">
        <f t="shared" ref="BI15:BI37" si="44">U15-AC15</f>
        <v>0</v>
      </c>
      <c r="BJ15" s="156">
        <f t="shared" ref="BJ15:BJ37" si="45">V15-AD15</f>
        <v>0</v>
      </c>
      <c r="BK15" s="157">
        <f t="shared" ref="BK15:BK37" si="46">W15-AE15</f>
        <v>0</v>
      </c>
      <c r="BL15" s="156">
        <f t="shared" ref="BL15:BL37" si="47">X15-AF15</f>
        <v>0</v>
      </c>
      <c r="BM15" s="156">
        <f t="shared" ref="BM15:BM37" si="48">Y15-AG15</f>
        <v>0</v>
      </c>
      <c r="BN15" s="156">
        <f t="shared" ref="BN15:BN37" si="49">Z15-AH15</f>
        <v>0</v>
      </c>
      <c r="BO15" s="158">
        <f t="shared" ref="BO15:BO37" si="50">AA15-AI15</f>
        <v>0</v>
      </c>
    </row>
    <row r="16" spans="1:67" x14ac:dyDescent="0.2">
      <c r="A16" s="154"/>
      <c r="B16" s="195"/>
      <c r="C16" s="183"/>
      <c r="D16" s="181">
        <f t="shared" si="22"/>
        <v>0</v>
      </c>
      <c r="E16" s="184"/>
      <c r="F16" s="92"/>
      <c r="G16" s="92"/>
      <c r="H16" s="92"/>
      <c r="I16" s="92"/>
      <c r="J16" s="196"/>
      <c r="K16" s="159"/>
      <c r="L16" s="181">
        <f t="shared" si="23"/>
        <v>0</v>
      </c>
      <c r="M16" s="92"/>
      <c r="N16" s="92"/>
      <c r="O16" s="92"/>
      <c r="P16" s="92"/>
      <c r="Q16" s="92"/>
      <c r="R16" s="92"/>
      <c r="S16" s="159"/>
      <c r="T16" s="181">
        <f t="shared" si="24"/>
        <v>0</v>
      </c>
      <c r="U16" s="156">
        <f t="shared" si="25"/>
        <v>0</v>
      </c>
      <c r="V16" s="156">
        <f t="shared" si="26"/>
        <v>0</v>
      </c>
      <c r="W16" s="156">
        <f t="shared" si="27"/>
        <v>0</v>
      </c>
      <c r="X16" s="156">
        <f t="shared" si="28"/>
        <v>0</v>
      </c>
      <c r="Y16" s="156">
        <f t="shared" si="29"/>
        <v>0</v>
      </c>
      <c r="Z16" s="156">
        <f t="shared" si="30"/>
        <v>0</v>
      </c>
      <c r="AA16" s="156">
        <f t="shared" si="31"/>
        <v>0</v>
      </c>
      <c r="AB16" s="181">
        <f t="shared" si="32"/>
        <v>0</v>
      </c>
      <c r="AC16" s="156">
        <f t="shared" si="33"/>
        <v>0</v>
      </c>
      <c r="AD16" s="156">
        <f t="shared" si="34"/>
        <v>0</v>
      </c>
      <c r="AE16" s="157">
        <f t="shared" si="35"/>
        <v>0</v>
      </c>
      <c r="AF16" s="156">
        <f t="shared" si="36"/>
        <v>0</v>
      </c>
      <c r="AG16" s="156">
        <f t="shared" si="37"/>
        <v>0</v>
      </c>
      <c r="AH16" s="156">
        <f t="shared" si="38"/>
        <v>0</v>
      </c>
      <c r="AI16" s="158">
        <f t="shared" si="39"/>
        <v>0</v>
      </c>
      <c r="AJ16" s="181">
        <f t="shared" si="40"/>
        <v>0</v>
      </c>
      <c r="AK16" s="92"/>
      <c r="AL16" s="92"/>
      <c r="AM16" s="92"/>
      <c r="AN16" s="92"/>
      <c r="AO16" s="92"/>
      <c r="AP16" s="92"/>
      <c r="AQ16" s="92"/>
      <c r="AR16" s="157">
        <f t="shared" si="41"/>
        <v>0</v>
      </c>
      <c r="AS16" s="92"/>
      <c r="AT16" s="92"/>
      <c r="AU16" s="92"/>
      <c r="AV16" s="92"/>
      <c r="AW16" s="92"/>
      <c r="AX16" s="92"/>
      <c r="AY16" s="159"/>
      <c r="AZ16" s="181">
        <f t="shared" si="42"/>
        <v>0</v>
      </c>
      <c r="BA16" s="92"/>
      <c r="BB16" s="92"/>
      <c r="BC16" s="92"/>
      <c r="BD16" s="92"/>
      <c r="BE16" s="92"/>
      <c r="BF16" s="92"/>
      <c r="BG16" s="159"/>
      <c r="BH16" s="181">
        <f t="shared" si="43"/>
        <v>0</v>
      </c>
      <c r="BI16" s="156">
        <f t="shared" si="44"/>
        <v>0</v>
      </c>
      <c r="BJ16" s="156">
        <f t="shared" si="45"/>
        <v>0</v>
      </c>
      <c r="BK16" s="157">
        <f t="shared" si="46"/>
        <v>0</v>
      </c>
      <c r="BL16" s="156">
        <f t="shared" si="47"/>
        <v>0</v>
      </c>
      <c r="BM16" s="156">
        <f t="shared" si="48"/>
        <v>0</v>
      </c>
      <c r="BN16" s="156">
        <f t="shared" si="49"/>
        <v>0</v>
      </c>
      <c r="BO16" s="158">
        <f t="shared" si="50"/>
        <v>0</v>
      </c>
    </row>
    <row r="17" spans="1:67" x14ac:dyDescent="0.2">
      <c r="A17" s="154"/>
      <c r="B17" s="195"/>
      <c r="C17" s="183"/>
      <c r="D17" s="181">
        <f t="shared" si="22"/>
        <v>0</v>
      </c>
      <c r="E17" s="184"/>
      <c r="F17" s="92"/>
      <c r="G17" s="92"/>
      <c r="H17" s="92"/>
      <c r="I17" s="92"/>
      <c r="J17" s="196"/>
      <c r="K17" s="159"/>
      <c r="L17" s="181">
        <f t="shared" si="23"/>
        <v>0</v>
      </c>
      <c r="M17" s="92"/>
      <c r="N17" s="92"/>
      <c r="O17" s="92"/>
      <c r="P17" s="92"/>
      <c r="Q17" s="92"/>
      <c r="R17" s="92"/>
      <c r="S17" s="159"/>
      <c r="T17" s="181">
        <f t="shared" si="24"/>
        <v>0</v>
      </c>
      <c r="U17" s="156">
        <f t="shared" si="25"/>
        <v>0</v>
      </c>
      <c r="V17" s="156">
        <f t="shared" si="26"/>
        <v>0</v>
      </c>
      <c r="W17" s="156">
        <f t="shared" si="27"/>
        <v>0</v>
      </c>
      <c r="X17" s="156">
        <f t="shared" si="28"/>
        <v>0</v>
      </c>
      <c r="Y17" s="156">
        <f t="shared" si="29"/>
        <v>0</v>
      </c>
      <c r="Z17" s="156">
        <f t="shared" si="30"/>
        <v>0</v>
      </c>
      <c r="AA17" s="156">
        <f t="shared" si="31"/>
        <v>0</v>
      </c>
      <c r="AB17" s="181">
        <f t="shared" si="32"/>
        <v>0</v>
      </c>
      <c r="AC17" s="156">
        <f t="shared" si="33"/>
        <v>0</v>
      </c>
      <c r="AD17" s="156">
        <f t="shared" si="34"/>
        <v>0</v>
      </c>
      <c r="AE17" s="157">
        <f t="shared" si="35"/>
        <v>0</v>
      </c>
      <c r="AF17" s="156">
        <f t="shared" si="36"/>
        <v>0</v>
      </c>
      <c r="AG17" s="156">
        <f t="shared" si="37"/>
        <v>0</v>
      </c>
      <c r="AH17" s="156">
        <f t="shared" si="38"/>
        <v>0</v>
      </c>
      <c r="AI17" s="158">
        <f t="shared" si="39"/>
        <v>0</v>
      </c>
      <c r="AJ17" s="181">
        <f t="shared" si="40"/>
        <v>0</v>
      </c>
      <c r="AK17" s="92"/>
      <c r="AL17" s="92"/>
      <c r="AM17" s="92"/>
      <c r="AN17" s="92"/>
      <c r="AO17" s="92"/>
      <c r="AP17" s="92"/>
      <c r="AQ17" s="92"/>
      <c r="AR17" s="157">
        <f t="shared" si="41"/>
        <v>0</v>
      </c>
      <c r="AS17" s="92"/>
      <c r="AT17" s="92"/>
      <c r="AU17" s="92"/>
      <c r="AV17" s="92"/>
      <c r="AW17" s="92"/>
      <c r="AX17" s="92"/>
      <c r="AY17" s="159"/>
      <c r="AZ17" s="181">
        <f t="shared" si="42"/>
        <v>0</v>
      </c>
      <c r="BA17" s="92"/>
      <c r="BB17" s="92"/>
      <c r="BC17" s="92"/>
      <c r="BD17" s="92"/>
      <c r="BE17" s="92"/>
      <c r="BF17" s="92"/>
      <c r="BG17" s="159"/>
      <c r="BH17" s="181">
        <f t="shared" si="43"/>
        <v>0</v>
      </c>
      <c r="BI17" s="156">
        <f t="shared" si="44"/>
        <v>0</v>
      </c>
      <c r="BJ17" s="156">
        <f t="shared" si="45"/>
        <v>0</v>
      </c>
      <c r="BK17" s="157">
        <f t="shared" si="46"/>
        <v>0</v>
      </c>
      <c r="BL17" s="156">
        <f t="shared" si="47"/>
        <v>0</v>
      </c>
      <c r="BM17" s="156">
        <f t="shared" si="48"/>
        <v>0</v>
      </c>
      <c r="BN17" s="156">
        <f t="shared" si="49"/>
        <v>0</v>
      </c>
      <c r="BO17" s="158">
        <f t="shared" si="50"/>
        <v>0</v>
      </c>
    </row>
    <row r="18" spans="1:67" x14ac:dyDescent="0.2">
      <c r="A18" s="154"/>
      <c r="B18" s="195"/>
      <c r="C18" s="183"/>
      <c r="D18" s="181">
        <f t="shared" si="22"/>
        <v>0</v>
      </c>
      <c r="E18" s="184"/>
      <c r="F18" s="92"/>
      <c r="G18" s="92"/>
      <c r="H18" s="92"/>
      <c r="I18" s="92"/>
      <c r="J18" s="196"/>
      <c r="K18" s="159"/>
      <c r="L18" s="181">
        <f t="shared" si="23"/>
        <v>0</v>
      </c>
      <c r="M18" s="92"/>
      <c r="N18" s="92"/>
      <c r="O18" s="92"/>
      <c r="P18" s="92"/>
      <c r="Q18" s="92"/>
      <c r="R18" s="92"/>
      <c r="S18" s="159"/>
      <c r="T18" s="181">
        <f t="shared" si="24"/>
        <v>0</v>
      </c>
      <c r="U18" s="156">
        <f t="shared" si="25"/>
        <v>0</v>
      </c>
      <c r="V18" s="156">
        <f t="shared" si="26"/>
        <v>0</v>
      </c>
      <c r="W18" s="156">
        <f t="shared" si="27"/>
        <v>0</v>
      </c>
      <c r="X18" s="156">
        <f t="shared" si="28"/>
        <v>0</v>
      </c>
      <c r="Y18" s="156">
        <f t="shared" si="29"/>
        <v>0</v>
      </c>
      <c r="Z18" s="156">
        <f t="shared" si="30"/>
        <v>0</v>
      </c>
      <c r="AA18" s="156">
        <f t="shared" si="31"/>
        <v>0</v>
      </c>
      <c r="AB18" s="181">
        <f t="shared" si="32"/>
        <v>0</v>
      </c>
      <c r="AC18" s="156">
        <f t="shared" si="33"/>
        <v>0</v>
      </c>
      <c r="AD18" s="156">
        <f t="shared" si="34"/>
        <v>0</v>
      </c>
      <c r="AE18" s="157">
        <f t="shared" si="35"/>
        <v>0</v>
      </c>
      <c r="AF18" s="156">
        <f t="shared" si="36"/>
        <v>0</v>
      </c>
      <c r="AG18" s="156">
        <f t="shared" si="37"/>
        <v>0</v>
      </c>
      <c r="AH18" s="156">
        <f t="shared" si="38"/>
        <v>0</v>
      </c>
      <c r="AI18" s="158">
        <f t="shared" si="39"/>
        <v>0</v>
      </c>
      <c r="AJ18" s="181">
        <f t="shared" si="40"/>
        <v>0</v>
      </c>
      <c r="AK18" s="92"/>
      <c r="AL18" s="92"/>
      <c r="AM18" s="92"/>
      <c r="AN18" s="92"/>
      <c r="AO18" s="92"/>
      <c r="AP18" s="92"/>
      <c r="AQ18" s="92"/>
      <c r="AR18" s="157">
        <f t="shared" si="41"/>
        <v>0</v>
      </c>
      <c r="AS18" s="92"/>
      <c r="AT18" s="92"/>
      <c r="AU18" s="92"/>
      <c r="AV18" s="92"/>
      <c r="AW18" s="92"/>
      <c r="AX18" s="92"/>
      <c r="AY18" s="159"/>
      <c r="AZ18" s="181">
        <f t="shared" si="42"/>
        <v>0</v>
      </c>
      <c r="BA18" s="92"/>
      <c r="BB18" s="92"/>
      <c r="BC18" s="92"/>
      <c r="BD18" s="92"/>
      <c r="BE18" s="92"/>
      <c r="BF18" s="92"/>
      <c r="BG18" s="159"/>
      <c r="BH18" s="181">
        <f t="shared" si="43"/>
        <v>0</v>
      </c>
      <c r="BI18" s="156">
        <f t="shared" si="44"/>
        <v>0</v>
      </c>
      <c r="BJ18" s="156">
        <f t="shared" si="45"/>
        <v>0</v>
      </c>
      <c r="BK18" s="157">
        <f t="shared" si="46"/>
        <v>0</v>
      </c>
      <c r="BL18" s="156">
        <f t="shared" si="47"/>
        <v>0</v>
      </c>
      <c r="BM18" s="156">
        <f t="shared" si="48"/>
        <v>0</v>
      </c>
      <c r="BN18" s="156">
        <f t="shared" si="49"/>
        <v>0</v>
      </c>
      <c r="BO18" s="158">
        <f t="shared" si="50"/>
        <v>0</v>
      </c>
    </row>
    <row r="19" spans="1:67" x14ac:dyDescent="0.2">
      <c r="A19" s="154"/>
      <c r="B19" s="195"/>
      <c r="C19" s="183"/>
      <c r="D19" s="181">
        <f t="shared" si="22"/>
        <v>0</v>
      </c>
      <c r="E19" s="184"/>
      <c r="F19" s="92"/>
      <c r="G19" s="92"/>
      <c r="H19" s="92"/>
      <c r="I19" s="92"/>
      <c r="J19" s="196"/>
      <c r="K19" s="159"/>
      <c r="L19" s="181">
        <f t="shared" si="23"/>
        <v>0</v>
      </c>
      <c r="M19" s="92"/>
      <c r="N19" s="92"/>
      <c r="O19" s="92"/>
      <c r="P19" s="92"/>
      <c r="Q19" s="92"/>
      <c r="R19" s="92"/>
      <c r="S19" s="159"/>
      <c r="T19" s="181">
        <f t="shared" si="24"/>
        <v>0</v>
      </c>
      <c r="U19" s="156">
        <f t="shared" si="25"/>
        <v>0</v>
      </c>
      <c r="V19" s="156">
        <f t="shared" si="26"/>
        <v>0</v>
      </c>
      <c r="W19" s="156">
        <f t="shared" si="27"/>
        <v>0</v>
      </c>
      <c r="X19" s="156">
        <f t="shared" si="28"/>
        <v>0</v>
      </c>
      <c r="Y19" s="156">
        <f t="shared" si="29"/>
        <v>0</v>
      </c>
      <c r="Z19" s="156">
        <f t="shared" si="30"/>
        <v>0</v>
      </c>
      <c r="AA19" s="156">
        <f t="shared" si="31"/>
        <v>0</v>
      </c>
      <c r="AB19" s="181">
        <f t="shared" si="32"/>
        <v>0</v>
      </c>
      <c r="AC19" s="156">
        <f t="shared" si="33"/>
        <v>0</v>
      </c>
      <c r="AD19" s="156">
        <f t="shared" si="34"/>
        <v>0</v>
      </c>
      <c r="AE19" s="157">
        <f t="shared" si="35"/>
        <v>0</v>
      </c>
      <c r="AF19" s="156">
        <f t="shared" si="36"/>
        <v>0</v>
      </c>
      <c r="AG19" s="156">
        <f t="shared" si="37"/>
        <v>0</v>
      </c>
      <c r="AH19" s="156">
        <f t="shared" si="38"/>
        <v>0</v>
      </c>
      <c r="AI19" s="158">
        <f t="shared" si="39"/>
        <v>0</v>
      </c>
      <c r="AJ19" s="181">
        <f t="shared" si="40"/>
        <v>0</v>
      </c>
      <c r="AK19" s="92"/>
      <c r="AL19" s="92"/>
      <c r="AM19" s="92"/>
      <c r="AN19" s="92"/>
      <c r="AO19" s="92"/>
      <c r="AP19" s="92"/>
      <c r="AQ19" s="92"/>
      <c r="AR19" s="157">
        <f t="shared" si="41"/>
        <v>0</v>
      </c>
      <c r="AS19" s="92"/>
      <c r="AT19" s="92"/>
      <c r="AU19" s="92"/>
      <c r="AV19" s="92"/>
      <c r="AW19" s="92"/>
      <c r="AX19" s="92"/>
      <c r="AY19" s="159"/>
      <c r="AZ19" s="181">
        <f t="shared" si="42"/>
        <v>0</v>
      </c>
      <c r="BA19" s="92"/>
      <c r="BB19" s="92"/>
      <c r="BC19" s="92"/>
      <c r="BD19" s="92"/>
      <c r="BE19" s="92"/>
      <c r="BF19" s="92"/>
      <c r="BG19" s="159"/>
      <c r="BH19" s="181">
        <f t="shared" si="43"/>
        <v>0</v>
      </c>
      <c r="BI19" s="156">
        <f t="shared" si="44"/>
        <v>0</v>
      </c>
      <c r="BJ19" s="156">
        <f t="shared" si="45"/>
        <v>0</v>
      </c>
      <c r="BK19" s="157">
        <f t="shared" si="46"/>
        <v>0</v>
      </c>
      <c r="BL19" s="156">
        <f t="shared" si="47"/>
        <v>0</v>
      </c>
      <c r="BM19" s="156">
        <f t="shared" si="48"/>
        <v>0</v>
      </c>
      <c r="BN19" s="156">
        <f t="shared" si="49"/>
        <v>0</v>
      </c>
      <c r="BO19" s="158">
        <f t="shared" si="50"/>
        <v>0</v>
      </c>
    </row>
    <row r="20" spans="1:67" x14ac:dyDescent="0.2">
      <c r="A20" s="154"/>
      <c r="B20" s="195"/>
      <c r="C20" s="183"/>
      <c r="D20" s="181">
        <f t="shared" si="22"/>
        <v>0</v>
      </c>
      <c r="E20" s="184"/>
      <c r="F20" s="92"/>
      <c r="G20" s="92"/>
      <c r="H20" s="92"/>
      <c r="I20" s="92"/>
      <c r="J20" s="196"/>
      <c r="K20" s="159"/>
      <c r="L20" s="181">
        <f t="shared" si="23"/>
        <v>0</v>
      </c>
      <c r="M20" s="92"/>
      <c r="N20" s="92"/>
      <c r="O20" s="92"/>
      <c r="P20" s="92"/>
      <c r="Q20" s="92"/>
      <c r="R20" s="92"/>
      <c r="S20" s="159"/>
      <c r="T20" s="181">
        <f t="shared" si="24"/>
        <v>0</v>
      </c>
      <c r="U20" s="156">
        <f t="shared" si="25"/>
        <v>0</v>
      </c>
      <c r="V20" s="156">
        <f t="shared" si="26"/>
        <v>0</v>
      </c>
      <c r="W20" s="156">
        <f t="shared" si="27"/>
        <v>0</v>
      </c>
      <c r="X20" s="156">
        <f t="shared" si="28"/>
        <v>0</v>
      </c>
      <c r="Y20" s="156">
        <f t="shared" si="29"/>
        <v>0</v>
      </c>
      <c r="Z20" s="156">
        <f t="shared" si="30"/>
        <v>0</v>
      </c>
      <c r="AA20" s="156">
        <f t="shared" si="31"/>
        <v>0</v>
      </c>
      <c r="AB20" s="181">
        <f t="shared" si="32"/>
        <v>0</v>
      </c>
      <c r="AC20" s="156">
        <f t="shared" si="33"/>
        <v>0</v>
      </c>
      <c r="AD20" s="156">
        <f t="shared" si="34"/>
        <v>0</v>
      </c>
      <c r="AE20" s="157">
        <f t="shared" si="35"/>
        <v>0</v>
      </c>
      <c r="AF20" s="156">
        <f t="shared" si="36"/>
        <v>0</v>
      </c>
      <c r="AG20" s="156">
        <f t="shared" si="37"/>
        <v>0</v>
      </c>
      <c r="AH20" s="156">
        <f t="shared" si="38"/>
        <v>0</v>
      </c>
      <c r="AI20" s="158">
        <f t="shared" si="39"/>
        <v>0</v>
      </c>
      <c r="AJ20" s="181">
        <f t="shared" si="40"/>
        <v>0</v>
      </c>
      <c r="AK20" s="92"/>
      <c r="AL20" s="92"/>
      <c r="AM20" s="92"/>
      <c r="AN20" s="92"/>
      <c r="AO20" s="92"/>
      <c r="AP20" s="92"/>
      <c r="AQ20" s="92"/>
      <c r="AR20" s="157">
        <f t="shared" si="41"/>
        <v>0</v>
      </c>
      <c r="AS20" s="92"/>
      <c r="AT20" s="92"/>
      <c r="AU20" s="92"/>
      <c r="AV20" s="92"/>
      <c r="AW20" s="92"/>
      <c r="AX20" s="92"/>
      <c r="AY20" s="159"/>
      <c r="AZ20" s="181">
        <f t="shared" si="42"/>
        <v>0</v>
      </c>
      <c r="BA20" s="92"/>
      <c r="BB20" s="92"/>
      <c r="BC20" s="92"/>
      <c r="BD20" s="92"/>
      <c r="BE20" s="92"/>
      <c r="BF20" s="92"/>
      <c r="BG20" s="159"/>
      <c r="BH20" s="181">
        <f t="shared" si="43"/>
        <v>0</v>
      </c>
      <c r="BI20" s="156">
        <f t="shared" si="44"/>
        <v>0</v>
      </c>
      <c r="BJ20" s="156">
        <f t="shared" si="45"/>
        <v>0</v>
      </c>
      <c r="BK20" s="157">
        <f t="shared" si="46"/>
        <v>0</v>
      </c>
      <c r="BL20" s="156">
        <f t="shared" si="47"/>
        <v>0</v>
      </c>
      <c r="BM20" s="156">
        <f t="shared" si="48"/>
        <v>0</v>
      </c>
      <c r="BN20" s="156">
        <f t="shared" si="49"/>
        <v>0</v>
      </c>
      <c r="BO20" s="158">
        <f t="shared" si="50"/>
        <v>0</v>
      </c>
    </row>
    <row r="21" spans="1:67" x14ac:dyDescent="0.2">
      <c r="A21" s="154"/>
      <c r="B21" s="195"/>
      <c r="C21" s="183"/>
      <c r="D21" s="181">
        <f t="shared" si="22"/>
        <v>0</v>
      </c>
      <c r="E21" s="184"/>
      <c r="F21" s="92"/>
      <c r="G21" s="92"/>
      <c r="H21" s="92"/>
      <c r="I21" s="92"/>
      <c r="J21" s="196"/>
      <c r="K21" s="159"/>
      <c r="L21" s="181">
        <f t="shared" si="23"/>
        <v>0</v>
      </c>
      <c r="M21" s="92"/>
      <c r="N21" s="92"/>
      <c r="O21" s="92"/>
      <c r="P21" s="92"/>
      <c r="Q21" s="92"/>
      <c r="R21" s="92"/>
      <c r="S21" s="159"/>
      <c r="T21" s="181">
        <f t="shared" si="24"/>
        <v>0</v>
      </c>
      <c r="U21" s="156">
        <f t="shared" si="25"/>
        <v>0</v>
      </c>
      <c r="V21" s="156">
        <f t="shared" si="26"/>
        <v>0</v>
      </c>
      <c r="W21" s="156">
        <f t="shared" si="27"/>
        <v>0</v>
      </c>
      <c r="X21" s="156">
        <f t="shared" si="28"/>
        <v>0</v>
      </c>
      <c r="Y21" s="156">
        <f t="shared" si="29"/>
        <v>0</v>
      </c>
      <c r="Z21" s="156">
        <f t="shared" si="30"/>
        <v>0</v>
      </c>
      <c r="AA21" s="156">
        <f t="shared" si="31"/>
        <v>0</v>
      </c>
      <c r="AB21" s="181">
        <f t="shared" si="32"/>
        <v>0</v>
      </c>
      <c r="AC21" s="156">
        <f t="shared" si="33"/>
        <v>0</v>
      </c>
      <c r="AD21" s="156">
        <f t="shared" si="34"/>
        <v>0</v>
      </c>
      <c r="AE21" s="157">
        <f t="shared" si="35"/>
        <v>0</v>
      </c>
      <c r="AF21" s="156">
        <f t="shared" si="36"/>
        <v>0</v>
      </c>
      <c r="AG21" s="156">
        <f t="shared" si="37"/>
        <v>0</v>
      </c>
      <c r="AH21" s="156">
        <f t="shared" si="38"/>
        <v>0</v>
      </c>
      <c r="AI21" s="158">
        <f t="shared" si="39"/>
        <v>0</v>
      </c>
      <c r="AJ21" s="181">
        <f t="shared" si="40"/>
        <v>0</v>
      </c>
      <c r="AK21" s="92"/>
      <c r="AL21" s="92"/>
      <c r="AM21" s="92"/>
      <c r="AN21" s="92"/>
      <c r="AO21" s="92"/>
      <c r="AP21" s="92"/>
      <c r="AQ21" s="92"/>
      <c r="AR21" s="157">
        <f t="shared" si="41"/>
        <v>0</v>
      </c>
      <c r="AS21" s="92"/>
      <c r="AT21" s="92"/>
      <c r="AU21" s="92"/>
      <c r="AV21" s="92"/>
      <c r="AW21" s="92"/>
      <c r="AX21" s="92"/>
      <c r="AY21" s="159"/>
      <c r="AZ21" s="181">
        <f t="shared" si="42"/>
        <v>0</v>
      </c>
      <c r="BA21" s="92"/>
      <c r="BB21" s="92"/>
      <c r="BC21" s="92"/>
      <c r="BD21" s="92"/>
      <c r="BE21" s="92"/>
      <c r="BF21" s="92"/>
      <c r="BG21" s="159"/>
      <c r="BH21" s="181">
        <f t="shared" si="43"/>
        <v>0</v>
      </c>
      <c r="BI21" s="156">
        <f t="shared" si="44"/>
        <v>0</v>
      </c>
      <c r="BJ21" s="156">
        <f t="shared" si="45"/>
        <v>0</v>
      </c>
      <c r="BK21" s="157">
        <f t="shared" si="46"/>
        <v>0</v>
      </c>
      <c r="BL21" s="156">
        <f t="shared" si="47"/>
        <v>0</v>
      </c>
      <c r="BM21" s="156">
        <f t="shared" si="48"/>
        <v>0</v>
      </c>
      <c r="BN21" s="156">
        <f t="shared" si="49"/>
        <v>0</v>
      </c>
      <c r="BO21" s="158">
        <f t="shared" si="50"/>
        <v>0</v>
      </c>
    </row>
    <row r="22" spans="1:67" x14ac:dyDescent="0.2">
      <c r="A22" s="154"/>
      <c r="B22" s="195"/>
      <c r="C22" s="183"/>
      <c r="D22" s="181">
        <f t="shared" si="22"/>
        <v>0</v>
      </c>
      <c r="E22" s="184"/>
      <c r="F22" s="92"/>
      <c r="G22" s="92"/>
      <c r="H22" s="92"/>
      <c r="I22" s="92"/>
      <c r="J22" s="196"/>
      <c r="K22" s="159"/>
      <c r="L22" s="181">
        <f t="shared" si="23"/>
        <v>0</v>
      </c>
      <c r="M22" s="92"/>
      <c r="N22" s="92"/>
      <c r="O22" s="92"/>
      <c r="P22" s="92"/>
      <c r="Q22" s="92"/>
      <c r="R22" s="92"/>
      <c r="S22" s="159"/>
      <c r="T22" s="181">
        <f t="shared" si="24"/>
        <v>0</v>
      </c>
      <c r="U22" s="156">
        <f t="shared" si="25"/>
        <v>0</v>
      </c>
      <c r="V22" s="156">
        <f t="shared" si="26"/>
        <v>0</v>
      </c>
      <c r="W22" s="156">
        <f t="shared" si="27"/>
        <v>0</v>
      </c>
      <c r="X22" s="156">
        <f t="shared" si="28"/>
        <v>0</v>
      </c>
      <c r="Y22" s="156">
        <f t="shared" si="29"/>
        <v>0</v>
      </c>
      <c r="Z22" s="156">
        <f t="shared" si="30"/>
        <v>0</v>
      </c>
      <c r="AA22" s="156">
        <f t="shared" si="31"/>
        <v>0</v>
      </c>
      <c r="AB22" s="181">
        <f t="shared" si="32"/>
        <v>0</v>
      </c>
      <c r="AC22" s="156">
        <f t="shared" si="33"/>
        <v>0</v>
      </c>
      <c r="AD22" s="156">
        <f t="shared" si="34"/>
        <v>0</v>
      </c>
      <c r="AE22" s="157">
        <f t="shared" si="35"/>
        <v>0</v>
      </c>
      <c r="AF22" s="156">
        <f t="shared" si="36"/>
        <v>0</v>
      </c>
      <c r="AG22" s="156">
        <f t="shared" si="37"/>
        <v>0</v>
      </c>
      <c r="AH22" s="156">
        <f t="shared" si="38"/>
        <v>0</v>
      </c>
      <c r="AI22" s="158">
        <f t="shared" si="39"/>
        <v>0</v>
      </c>
      <c r="AJ22" s="181">
        <f t="shared" si="40"/>
        <v>0</v>
      </c>
      <c r="AK22" s="92"/>
      <c r="AL22" s="92"/>
      <c r="AM22" s="92"/>
      <c r="AN22" s="92"/>
      <c r="AO22" s="92"/>
      <c r="AP22" s="92"/>
      <c r="AQ22" s="92"/>
      <c r="AR22" s="157">
        <f t="shared" si="41"/>
        <v>0</v>
      </c>
      <c r="AS22" s="92"/>
      <c r="AT22" s="92"/>
      <c r="AU22" s="92"/>
      <c r="AV22" s="92"/>
      <c r="AW22" s="92"/>
      <c r="AX22" s="92"/>
      <c r="AY22" s="159"/>
      <c r="AZ22" s="181">
        <f t="shared" si="42"/>
        <v>0</v>
      </c>
      <c r="BA22" s="92"/>
      <c r="BB22" s="92"/>
      <c r="BC22" s="92"/>
      <c r="BD22" s="92"/>
      <c r="BE22" s="92"/>
      <c r="BF22" s="92"/>
      <c r="BG22" s="159"/>
      <c r="BH22" s="181">
        <f t="shared" si="43"/>
        <v>0</v>
      </c>
      <c r="BI22" s="156">
        <f t="shared" si="44"/>
        <v>0</v>
      </c>
      <c r="BJ22" s="156">
        <f t="shared" si="45"/>
        <v>0</v>
      </c>
      <c r="BK22" s="157">
        <f t="shared" si="46"/>
        <v>0</v>
      </c>
      <c r="BL22" s="156">
        <f t="shared" si="47"/>
        <v>0</v>
      </c>
      <c r="BM22" s="156">
        <f t="shared" si="48"/>
        <v>0</v>
      </c>
      <c r="BN22" s="156">
        <f t="shared" si="49"/>
        <v>0</v>
      </c>
      <c r="BO22" s="158">
        <f t="shared" si="50"/>
        <v>0</v>
      </c>
    </row>
    <row r="23" spans="1:67" x14ac:dyDescent="0.2">
      <c r="A23" s="154"/>
      <c r="B23" s="195"/>
      <c r="C23" s="183"/>
      <c r="D23" s="181">
        <f t="shared" si="22"/>
        <v>0</v>
      </c>
      <c r="E23" s="184"/>
      <c r="F23" s="92"/>
      <c r="G23" s="92"/>
      <c r="H23" s="92"/>
      <c r="I23" s="92"/>
      <c r="J23" s="196"/>
      <c r="K23" s="159"/>
      <c r="L23" s="181">
        <f t="shared" si="23"/>
        <v>0</v>
      </c>
      <c r="M23" s="92"/>
      <c r="N23" s="92"/>
      <c r="O23" s="92"/>
      <c r="P23" s="92"/>
      <c r="Q23" s="92"/>
      <c r="R23" s="92"/>
      <c r="S23" s="159"/>
      <c r="T23" s="181">
        <f t="shared" si="24"/>
        <v>0</v>
      </c>
      <c r="U23" s="156">
        <f t="shared" si="25"/>
        <v>0</v>
      </c>
      <c r="V23" s="156">
        <f t="shared" si="26"/>
        <v>0</v>
      </c>
      <c r="W23" s="156">
        <f t="shared" si="27"/>
        <v>0</v>
      </c>
      <c r="X23" s="156">
        <f t="shared" si="28"/>
        <v>0</v>
      </c>
      <c r="Y23" s="156">
        <f t="shared" si="29"/>
        <v>0</v>
      </c>
      <c r="Z23" s="156">
        <f t="shared" si="30"/>
        <v>0</v>
      </c>
      <c r="AA23" s="156">
        <f t="shared" si="31"/>
        <v>0</v>
      </c>
      <c r="AB23" s="181">
        <f t="shared" si="32"/>
        <v>0</v>
      </c>
      <c r="AC23" s="156">
        <f t="shared" si="33"/>
        <v>0</v>
      </c>
      <c r="AD23" s="156">
        <f t="shared" si="34"/>
        <v>0</v>
      </c>
      <c r="AE23" s="157">
        <f t="shared" si="35"/>
        <v>0</v>
      </c>
      <c r="AF23" s="156">
        <f t="shared" si="36"/>
        <v>0</v>
      </c>
      <c r="AG23" s="156">
        <f t="shared" si="37"/>
        <v>0</v>
      </c>
      <c r="AH23" s="156">
        <f t="shared" si="38"/>
        <v>0</v>
      </c>
      <c r="AI23" s="158">
        <f t="shared" si="39"/>
        <v>0</v>
      </c>
      <c r="AJ23" s="181">
        <f t="shared" si="40"/>
        <v>0</v>
      </c>
      <c r="AK23" s="92"/>
      <c r="AL23" s="92"/>
      <c r="AM23" s="92"/>
      <c r="AN23" s="92"/>
      <c r="AO23" s="92"/>
      <c r="AP23" s="92"/>
      <c r="AQ23" s="92"/>
      <c r="AR23" s="157">
        <f t="shared" si="41"/>
        <v>0</v>
      </c>
      <c r="AS23" s="92"/>
      <c r="AT23" s="92"/>
      <c r="AU23" s="92"/>
      <c r="AV23" s="92"/>
      <c r="AW23" s="92"/>
      <c r="AX23" s="92"/>
      <c r="AY23" s="159"/>
      <c r="AZ23" s="181">
        <f t="shared" si="42"/>
        <v>0</v>
      </c>
      <c r="BA23" s="92"/>
      <c r="BB23" s="92"/>
      <c r="BC23" s="92"/>
      <c r="BD23" s="92"/>
      <c r="BE23" s="92"/>
      <c r="BF23" s="92"/>
      <c r="BG23" s="159"/>
      <c r="BH23" s="181">
        <f t="shared" si="43"/>
        <v>0</v>
      </c>
      <c r="BI23" s="156">
        <f t="shared" si="44"/>
        <v>0</v>
      </c>
      <c r="BJ23" s="156">
        <f t="shared" si="45"/>
        <v>0</v>
      </c>
      <c r="BK23" s="157">
        <f t="shared" si="46"/>
        <v>0</v>
      </c>
      <c r="BL23" s="156">
        <f t="shared" si="47"/>
        <v>0</v>
      </c>
      <c r="BM23" s="156">
        <f t="shared" si="48"/>
        <v>0</v>
      </c>
      <c r="BN23" s="156">
        <f t="shared" si="49"/>
        <v>0</v>
      </c>
      <c r="BO23" s="158">
        <f t="shared" si="50"/>
        <v>0</v>
      </c>
    </row>
    <row r="24" spans="1:67" x14ac:dyDescent="0.2">
      <c r="A24" s="154"/>
      <c r="B24" s="195"/>
      <c r="C24" s="183"/>
      <c r="D24" s="181">
        <f t="shared" si="22"/>
        <v>0</v>
      </c>
      <c r="E24" s="184"/>
      <c r="F24" s="92"/>
      <c r="G24" s="92"/>
      <c r="H24" s="92"/>
      <c r="I24" s="92"/>
      <c r="J24" s="196"/>
      <c r="K24" s="159"/>
      <c r="L24" s="181">
        <f t="shared" si="23"/>
        <v>0</v>
      </c>
      <c r="M24" s="92"/>
      <c r="N24" s="92"/>
      <c r="O24" s="92"/>
      <c r="P24" s="92"/>
      <c r="Q24" s="92"/>
      <c r="R24" s="92"/>
      <c r="S24" s="159"/>
      <c r="T24" s="181">
        <f t="shared" si="24"/>
        <v>0</v>
      </c>
      <c r="U24" s="156">
        <f t="shared" si="25"/>
        <v>0</v>
      </c>
      <c r="V24" s="156">
        <f t="shared" si="26"/>
        <v>0</v>
      </c>
      <c r="W24" s="156">
        <f t="shared" si="27"/>
        <v>0</v>
      </c>
      <c r="X24" s="156">
        <f t="shared" si="28"/>
        <v>0</v>
      </c>
      <c r="Y24" s="156">
        <f t="shared" si="29"/>
        <v>0</v>
      </c>
      <c r="Z24" s="156">
        <f t="shared" si="30"/>
        <v>0</v>
      </c>
      <c r="AA24" s="156">
        <f t="shared" si="31"/>
        <v>0</v>
      </c>
      <c r="AB24" s="181">
        <f t="shared" si="32"/>
        <v>0</v>
      </c>
      <c r="AC24" s="156">
        <f t="shared" si="33"/>
        <v>0</v>
      </c>
      <c r="AD24" s="156">
        <f t="shared" si="34"/>
        <v>0</v>
      </c>
      <c r="AE24" s="157">
        <f t="shared" si="35"/>
        <v>0</v>
      </c>
      <c r="AF24" s="156">
        <f t="shared" si="36"/>
        <v>0</v>
      </c>
      <c r="AG24" s="156">
        <f t="shared" si="37"/>
        <v>0</v>
      </c>
      <c r="AH24" s="156">
        <f t="shared" si="38"/>
        <v>0</v>
      </c>
      <c r="AI24" s="158">
        <f t="shared" si="39"/>
        <v>0</v>
      </c>
      <c r="AJ24" s="181">
        <f t="shared" si="40"/>
        <v>0</v>
      </c>
      <c r="AK24" s="92"/>
      <c r="AL24" s="92"/>
      <c r="AM24" s="92"/>
      <c r="AN24" s="92"/>
      <c r="AO24" s="92"/>
      <c r="AP24" s="92"/>
      <c r="AQ24" s="92"/>
      <c r="AR24" s="157">
        <f t="shared" si="41"/>
        <v>0</v>
      </c>
      <c r="AS24" s="92"/>
      <c r="AT24" s="92"/>
      <c r="AU24" s="92"/>
      <c r="AV24" s="92"/>
      <c r="AW24" s="92"/>
      <c r="AX24" s="92"/>
      <c r="AY24" s="159"/>
      <c r="AZ24" s="181">
        <f t="shared" si="42"/>
        <v>0</v>
      </c>
      <c r="BA24" s="92"/>
      <c r="BB24" s="92"/>
      <c r="BC24" s="92"/>
      <c r="BD24" s="92"/>
      <c r="BE24" s="92"/>
      <c r="BF24" s="92"/>
      <c r="BG24" s="159"/>
      <c r="BH24" s="181">
        <f t="shared" si="43"/>
        <v>0</v>
      </c>
      <c r="BI24" s="156">
        <f t="shared" si="44"/>
        <v>0</v>
      </c>
      <c r="BJ24" s="156">
        <f t="shared" si="45"/>
        <v>0</v>
      </c>
      <c r="BK24" s="157">
        <f t="shared" si="46"/>
        <v>0</v>
      </c>
      <c r="BL24" s="156">
        <f t="shared" si="47"/>
        <v>0</v>
      </c>
      <c r="BM24" s="156">
        <f t="shared" si="48"/>
        <v>0</v>
      </c>
      <c r="BN24" s="156">
        <f t="shared" si="49"/>
        <v>0</v>
      </c>
      <c r="BO24" s="158">
        <f t="shared" si="50"/>
        <v>0</v>
      </c>
    </row>
    <row r="25" spans="1:67" x14ac:dyDescent="0.2">
      <c r="A25" s="154"/>
      <c r="B25" s="195"/>
      <c r="C25" s="183"/>
      <c r="D25" s="181">
        <f t="shared" si="22"/>
        <v>0</v>
      </c>
      <c r="E25" s="184"/>
      <c r="F25" s="92"/>
      <c r="G25" s="92"/>
      <c r="H25" s="92"/>
      <c r="I25" s="92"/>
      <c r="J25" s="196"/>
      <c r="K25" s="159"/>
      <c r="L25" s="181">
        <f t="shared" si="23"/>
        <v>0</v>
      </c>
      <c r="M25" s="92"/>
      <c r="N25" s="92"/>
      <c r="O25" s="92"/>
      <c r="P25" s="92"/>
      <c r="Q25" s="92"/>
      <c r="R25" s="92"/>
      <c r="S25" s="159"/>
      <c r="T25" s="181">
        <f t="shared" si="24"/>
        <v>0</v>
      </c>
      <c r="U25" s="156">
        <f t="shared" si="25"/>
        <v>0</v>
      </c>
      <c r="V25" s="156">
        <f t="shared" si="26"/>
        <v>0</v>
      </c>
      <c r="W25" s="156">
        <f t="shared" si="27"/>
        <v>0</v>
      </c>
      <c r="X25" s="156">
        <f t="shared" si="28"/>
        <v>0</v>
      </c>
      <c r="Y25" s="156">
        <f t="shared" si="29"/>
        <v>0</v>
      </c>
      <c r="Z25" s="156">
        <f t="shared" si="30"/>
        <v>0</v>
      </c>
      <c r="AA25" s="156">
        <f t="shared" si="31"/>
        <v>0</v>
      </c>
      <c r="AB25" s="181">
        <f t="shared" si="32"/>
        <v>0</v>
      </c>
      <c r="AC25" s="156">
        <f t="shared" si="33"/>
        <v>0</v>
      </c>
      <c r="AD25" s="156">
        <f t="shared" si="34"/>
        <v>0</v>
      </c>
      <c r="AE25" s="157">
        <f t="shared" si="35"/>
        <v>0</v>
      </c>
      <c r="AF25" s="156">
        <f t="shared" si="36"/>
        <v>0</v>
      </c>
      <c r="AG25" s="156">
        <f t="shared" si="37"/>
        <v>0</v>
      </c>
      <c r="AH25" s="156">
        <f t="shared" si="38"/>
        <v>0</v>
      </c>
      <c r="AI25" s="158">
        <f t="shared" si="39"/>
        <v>0</v>
      </c>
      <c r="AJ25" s="181">
        <f t="shared" si="40"/>
        <v>0</v>
      </c>
      <c r="AK25" s="92"/>
      <c r="AL25" s="92"/>
      <c r="AM25" s="92"/>
      <c r="AN25" s="92"/>
      <c r="AO25" s="92"/>
      <c r="AP25" s="92"/>
      <c r="AQ25" s="92"/>
      <c r="AR25" s="157">
        <f t="shared" si="41"/>
        <v>0</v>
      </c>
      <c r="AS25" s="92"/>
      <c r="AT25" s="92"/>
      <c r="AU25" s="92"/>
      <c r="AV25" s="92"/>
      <c r="AW25" s="92"/>
      <c r="AX25" s="92"/>
      <c r="AY25" s="159"/>
      <c r="AZ25" s="181">
        <f t="shared" si="42"/>
        <v>0</v>
      </c>
      <c r="BA25" s="92"/>
      <c r="BB25" s="92"/>
      <c r="BC25" s="92"/>
      <c r="BD25" s="92"/>
      <c r="BE25" s="92"/>
      <c r="BF25" s="92"/>
      <c r="BG25" s="159"/>
      <c r="BH25" s="181">
        <f t="shared" si="43"/>
        <v>0</v>
      </c>
      <c r="BI25" s="156">
        <f t="shared" si="44"/>
        <v>0</v>
      </c>
      <c r="BJ25" s="156">
        <f t="shared" si="45"/>
        <v>0</v>
      </c>
      <c r="BK25" s="157">
        <f t="shared" si="46"/>
        <v>0</v>
      </c>
      <c r="BL25" s="156">
        <f t="shared" si="47"/>
        <v>0</v>
      </c>
      <c r="BM25" s="156">
        <f t="shared" si="48"/>
        <v>0</v>
      </c>
      <c r="BN25" s="156">
        <f t="shared" si="49"/>
        <v>0</v>
      </c>
      <c r="BO25" s="158">
        <f t="shared" si="50"/>
        <v>0</v>
      </c>
    </row>
    <row r="26" spans="1:67" x14ac:dyDescent="0.2">
      <c r="A26" s="154"/>
      <c r="B26" s="195"/>
      <c r="C26" s="183"/>
      <c r="D26" s="181">
        <f t="shared" si="22"/>
        <v>0</v>
      </c>
      <c r="E26" s="184"/>
      <c r="F26" s="92"/>
      <c r="G26" s="92"/>
      <c r="H26" s="92"/>
      <c r="I26" s="92"/>
      <c r="J26" s="196"/>
      <c r="K26" s="159"/>
      <c r="L26" s="181">
        <f t="shared" si="23"/>
        <v>0</v>
      </c>
      <c r="M26" s="92"/>
      <c r="N26" s="92"/>
      <c r="O26" s="92"/>
      <c r="P26" s="92"/>
      <c r="Q26" s="92"/>
      <c r="R26" s="92"/>
      <c r="S26" s="159"/>
      <c r="T26" s="181">
        <f t="shared" si="24"/>
        <v>0</v>
      </c>
      <c r="U26" s="156">
        <f t="shared" si="25"/>
        <v>0</v>
      </c>
      <c r="V26" s="156">
        <f t="shared" si="26"/>
        <v>0</v>
      </c>
      <c r="W26" s="156">
        <f t="shared" si="27"/>
        <v>0</v>
      </c>
      <c r="X26" s="156">
        <f t="shared" si="28"/>
        <v>0</v>
      </c>
      <c r="Y26" s="156">
        <f t="shared" si="29"/>
        <v>0</v>
      </c>
      <c r="Z26" s="156">
        <f t="shared" si="30"/>
        <v>0</v>
      </c>
      <c r="AA26" s="156">
        <f t="shared" si="31"/>
        <v>0</v>
      </c>
      <c r="AB26" s="181">
        <f t="shared" si="32"/>
        <v>0</v>
      </c>
      <c r="AC26" s="156">
        <f t="shared" si="33"/>
        <v>0</v>
      </c>
      <c r="AD26" s="156">
        <f t="shared" si="34"/>
        <v>0</v>
      </c>
      <c r="AE26" s="157">
        <f t="shared" si="35"/>
        <v>0</v>
      </c>
      <c r="AF26" s="156">
        <f t="shared" si="36"/>
        <v>0</v>
      </c>
      <c r="AG26" s="156">
        <f t="shared" si="37"/>
        <v>0</v>
      </c>
      <c r="AH26" s="156">
        <f t="shared" si="38"/>
        <v>0</v>
      </c>
      <c r="AI26" s="158">
        <f t="shared" si="39"/>
        <v>0</v>
      </c>
      <c r="AJ26" s="181">
        <f t="shared" si="40"/>
        <v>0</v>
      </c>
      <c r="AK26" s="92"/>
      <c r="AL26" s="92"/>
      <c r="AM26" s="92"/>
      <c r="AN26" s="92"/>
      <c r="AO26" s="92"/>
      <c r="AP26" s="92"/>
      <c r="AQ26" s="92"/>
      <c r="AR26" s="157">
        <f t="shared" si="41"/>
        <v>0</v>
      </c>
      <c r="AS26" s="92"/>
      <c r="AT26" s="92"/>
      <c r="AU26" s="92"/>
      <c r="AV26" s="92"/>
      <c r="AW26" s="92"/>
      <c r="AX26" s="92"/>
      <c r="AY26" s="159"/>
      <c r="AZ26" s="181">
        <f t="shared" si="42"/>
        <v>0</v>
      </c>
      <c r="BA26" s="92"/>
      <c r="BB26" s="92"/>
      <c r="BC26" s="92"/>
      <c r="BD26" s="92"/>
      <c r="BE26" s="92"/>
      <c r="BF26" s="92"/>
      <c r="BG26" s="159"/>
      <c r="BH26" s="181">
        <f t="shared" si="43"/>
        <v>0</v>
      </c>
      <c r="BI26" s="156">
        <f t="shared" si="44"/>
        <v>0</v>
      </c>
      <c r="BJ26" s="156">
        <f t="shared" si="45"/>
        <v>0</v>
      </c>
      <c r="BK26" s="157">
        <f t="shared" si="46"/>
        <v>0</v>
      </c>
      <c r="BL26" s="156">
        <f t="shared" si="47"/>
        <v>0</v>
      </c>
      <c r="BM26" s="156">
        <f t="shared" si="48"/>
        <v>0</v>
      </c>
      <c r="BN26" s="156">
        <f t="shared" si="49"/>
        <v>0</v>
      </c>
      <c r="BO26" s="158">
        <f t="shared" si="50"/>
        <v>0</v>
      </c>
    </row>
    <row r="27" spans="1:67" x14ac:dyDescent="0.2">
      <c r="A27" s="154"/>
      <c r="B27" s="195"/>
      <c r="C27" s="183"/>
      <c r="D27" s="181">
        <f t="shared" si="22"/>
        <v>0</v>
      </c>
      <c r="E27" s="184"/>
      <c r="F27" s="92"/>
      <c r="G27" s="92"/>
      <c r="H27" s="92"/>
      <c r="I27" s="92"/>
      <c r="J27" s="196"/>
      <c r="K27" s="159"/>
      <c r="L27" s="181">
        <f t="shared" si="23"/>
        <v>0</v>
      </c>
      <c r="M27" s="92"/>
      <c r="N27" s="92"/>
      <c r="O27" s="92"/>
      <c r="P27" s="92"/>
      <c r="Q27" s="92"/>
      <c r="R27" s="92"/>
      <c r="S27" s="159"/>
      <c r="T27" s="181">
        <f t="shared" si="24"/>
        <v>0</v>
      </c>
      <c r="U27" s="156">
        <f t="shared" si="25"/>
        <v>0</v>
      </c>
      <c r="V27" s="156">
        <f t="shared" si="26"/>
        <v>0</v>
      </c>
      <c r="W27" s="156">
        <f t="shared" si="27"/>
        <v>0</v>
      </c>
      <c r="X27" s="156">
        <f t="shared" si="28"/>
        <v>0</v>
      </c>
      <c r="Y27" s="156">
        <f t="shared" si="29"/>
        <v>0</v>
      </c>
      <c r="Z27" s="156">
        <f t="shared" si="30"/>
        <v>0</v>
      </c>
      <c r="AA27" s="156">
        <f t="shared" si="31"/>
        <v>0</v>
      </c>
      <c r="AB27" s="181">
        <f t="shared" si="32"/>
        <v>0</v>
      </c>
      <c r="AC27" s="156">
        <f t="shared" si="33"/>
        <v>0</v>
      </c>
      <c r="AD27" s="156">
        <f t="shared" si="34"/>
        <v>0</v>
      </c>
      <c r="AE27" s="157">
        <f t="shared" si="35"/>
        <v>0</v>
      </c>
      <c r="AF27" s="156">
        <f t="shared" si="36"/>
        <v>0</v>
      </c>
      <c r="AG27" s="156">
        <f t="shared" si="37"/>
        <v>0</v>
      </c>
      <c r="AH27" s="156">
        <f t="shared" si="38"/>
        <v>0</v>
      </c>
      <c r="AI27" s="158">
        <f t="shared" si="39"/>
        <v>0</v>
      </c>
      <c r="AJ27" s="181">
        <f t="shared" si="40"/>
        <v>0</v>
      </c>
      <c r="AK27" s="92"/>
      <c r="AL27" s="92"/>
      <c r="AM27" s="92"/>
      <c r="AN27" s="92"/>
      <c r="AO27" s="92"/>
      <c r="AP27" s="92"/>
      <c r="AQ27" s="92"/>
      <c r="AR27" s="157">
        <f t="shared" si="41"/>
        <v>0</v>
      </c>
      <c r="AS27" s="92"/>
      <c r="AT27" s="92"/>
      <c r="AU27" s="92"/>
      <c r="AV27" s="92"/>
      <c r="AW27" s="92"/>
      <c r="AX27" s="92"/>
      <c r="AY27" s="159"/>
      <c r="AZ27" s="181">
        <f t="shared" si="42"/>
        <v>0</v>
      </c>
      <c r="BA27" s="92"/>
      <c r="BB27" s="92"/>
      <c r="BC27" s="92"/>
      <c r="BD27" s="92"/>
      <c r="BE27" s="92"/>
      <c r="BF27" s="92"/>
      <c r="BG27" s="159"/>
      <c r="BH27" s="181">
        <f t="shared" si="43"/>
        <v>0</v>
      </c>
      <c r="BI27" s="156">
        <f t="shared" si="44"/>
        <v>0</v>
      </c>
      <c r="BJ27" s="156">
        <f t="shared" si="45"/>
        <v>0</v>
      </c>
      <c r="BK27" s="157">
        <f t="shared" si="46"/>
        <v>0</v>
      </c>
      <c r="BL27" s="156">
        <f t="shared" si="47"/>
        <v>0</v>
      </c>
      <c r="BM27" s="156">
        <f t="shared" si="48"/>
        <v>0</v>
      </c>
      <c r="BN27" s="156">
        <f t="shared" si="49"/>
        <v>0</v>
      </c>
      <c r="BO27" s="158">
        <f t="shared" si="50"/>
        <v>0</v>
      </c>
    </row>
    <row r="28" spans="1:67" x14ac:dyDescent="0.2">
      <c r="A28" s="154"/>
      <c r="B28" s="195"/>
      <c r="C28" s="183"/>
      <c r="D28" s="181">
        <f t="shared" si="22"/>
        <v>0</v>
      </c>
      <c r="E28" s="184"/>
      <c r="F28" s="92"/>
      <c r="G28" s="92"/>
      <c r="H28" s="92"/>
      <c r="I28" s="92"/>
      <c r="J28" s="196"/>
      <c r="K28" s="159"/>
      <c r="L28" s="181">
        <f t="shared" si="23"/>
        <v>0</v>
      </c>
      <c r="M28" s="92"/>
      <c r="N28" s="92"/>
      <c r="O28" s="92"/>
      <c r="P28" s="92"/>
      <c r="Q28" s="92"/>
      <c r="R28" s="92"/>
      <c r="S28" s="159"/>
      <c r="T28" s="181">
        <f t="shared" si="24"/>
        <v>0</v>
      </c>
      <c r="U28" s="156">
        <f t="shared" si="25"/>
        <v>0</v>
      </c>
      <c r="V28" s="156">
        <f t="shared" si="26"/>
        <v>0</v>
      </c>
      <c r="W28" s="156">
        <f t="shared" si="27"/>
        <v>0</v>
      </c>
      <c r="X28" s="156">
        <f t="shared" si="28"/>
        <v>0</v>
      </c>
      <c r="Y28" s="156">
        <f t="shared" si="29"/>
        <v>0</v>
      </c>
      <c r="Z28" s="156">
        <f t="shared" si="30"/>
        <v>0</v>
      </c>
      <c r="AA28" s="156">
        <f t="shared" si="31"/>
        <v>0</v>
      </c>
      <c r="AB28" s="181">
        <f t="shared" si="32"/>
        <v>0</v>
      </c>
      <c r="AC28" s="156">
        <f t="shared" si="33"/>
        <v>0</v>
      </c>
      <c r="AD28" s="156">
        <f t="shared" si="34"/>
        <v>0</v>
      </c>
      <c r="AE28" s="157">
        <f t="shared" si="35"/>
        <v>0</v>
      </c>
      <c r="AF28" s="156">
        <f t="shared" si="36"/>
        <v>0</v>
      </c>
      <c r="AG28" s="156">
        <f t="shared" si="37"/>
        <v>0</v>
      </c>
      <c r="AH28" s="156">
        <f t="shared" si="38"/>
        <v>0</v>
      </c>
      <c r="AI28" s="158">
        <f t="shared" si="39"/>
        <v>0</v>
      </c>
      <c r="AJ28" s="181">
        <f t="shared" si="40"/>
        <v>0</v>
      </c>
      <c r="AK28" s="92"/>
      <c r="AL28" s="92"/>
      <c r="AM28" s="92"/>
      <c r="AN28" s="92"/>
      <c r="AO28" s="92"/>
      <c r="AP28" s="92"/>
      <c r="AQ28" s="92"/>
      <c r="AR28" s="157">
        <f t="shared" si="41"/>
        <v>0</v>
      </c>
      <c r="AS28" s="92"/>
      <c r="AT28" s="92"/>
      <c r="AU28" s="92"/>
      <c r="AV28" s="92"/>
      <c r="AW28" s="92"/>
      <c r="AX28" s="92"/>
      <c r="AY28" s="159"/>
      <c r="AZ28" s="181">
        <f t="shared" si="42"/>
        <v>0</v>
      </c>
      <c r="BA28" s="92"/>
      <c r="BB28" s="92"/>
      <c r="BC28" s="92"/>
      <c r="BD28" s="92"/>
      <c r="BE28" s="92"/>
      <c r="BF28" s="92"/>
      <c r="BG28" s="159"/>
      <c r="BH28" s="181">
        <f t="shared" si="43"/>
        <v>0</v>
      </c>
      <c r="BI28" s="156">
        <f t="shared" si="44"/>
        <v>0</v>
      </c>
      <c r="BJ28" s="156">
        <f t="shared" si="45"/>
        <v>0</v>
      </c>
      <c r="BK28" s="157">
        <f t="shared" si="46"/>
        <v>0</v>
      </c>
      <c r="BL28" s="156">
        <f t="shared" si="47"/>
        <v>0</v>
      </c>
      <c r="BM28" s="156">
        <f t="shared" si="48"/>
        <v>0</v>
      </c>
      <c r="BN28" s="156">
        <f t="shared" si="49"/>
        <v>0</v>
      </c>
      <c r="BO28" s="158">
        <f t="shared" si="50"/>
        <v>0</v>
      </c>
    </row>
    <row r="29" spans="1:67" x14ac:dyDescent="0.2">
      <c r="A29" s="154"/>
      <c r="B29" s="195"/>
      <c r="C29" s="183"/>
      <c r="D29" s="181">
        <f t="shared" si="22"/>
        <v>0</v>
      </c>
      <c r="E29" s="184"/>
      <c r="F29" s="92"/>
      <c r="G29" s="92"/>
      <c r="H29" s="92"/>
      <c r="I29" s="92"/>
      <c r="J29" s="196"/>
      <c r="K29" s="159"/>
      <c r="L29" s="181">
        <f t="shared" si="23"/>
        <v>0</v>
      </c>
      <c r="M29" s="92"/>
      <c r="N29" s="92"/>
      <c r="O29" s="92"/>
      <c r="P29" s="92"/>
      <c r="Q29" s="92"/>
      <c r="R29" s="92"/>
      <c r="S29" s="159"/>
      <c r="T29" s="181">
        <f t="shared" si="24"/>
        <v>0</v>
      </c>
      <c r="U29" s="156">
        <f t="shared" si="25"/>
        <v>0</v>
      </c>
      <c r="V29" s="156">
        <f t="shared" si="26"/>
        <v>0</v>
      </c>
      <c r="W29" s="156">
        <f t="shared" si="27"/>
        <v>0</v>
      </c>
      <c r="X29" s="156">
        <f t="shared" si="28"/>
        <v>0</v>
      </c>
      <c r="Y29" s="156">
        <f t="shared" si="29"/>
        <v>0</v>
      </c>
      <c r="Z29" s="156">
        <f t="shared" si="30"/>
        <v>0</v>
      </c>
      <c r="AA29" s="156">
        <f t="shared" si="31"/>
        <v>0</v>
      </c>
      <c r="AB29" s="181">
        <f t="shared" si="32"/>
        <v>0</v>
      </c>
      <c r="AC29" s="156">
        <f t="shared" si="33"/>
        <v>0</v>
      </c>
      <c r="AD29" s="156">
        <f t="shared" si="34"/>
        <v>0</v>
      </c>
      <c r="AE29" s="157">
        <f t="shared" si="35"/>
        <v>0</v>
      </c>
      <c r="AF29" s="156">
        <f t="shared" si="36"/>
        <v>0</v>
      </c>
      <c r="AG29" s="156">
        <f t="shared" si="37"/>
        <v>0</v>
      </c>
      <c r="AH29" s="156">
        <f t="shared" si="38"/>
        <v>0</v>
      </c>
      <c r="AI29" s="158">
        <f t="shared" si="39"/>
        <v>0</v>
      </c>
      <c r="AJ29" s="181">
        <f t="shared" si="40"/>
        <v>0</v>
      </c>
      <c r="AK29" s="92"/>
      <c r="AL29" s="92"/>
      <c r="AM29" s="92"/>
      <c r="AN29" s="92"/>
      <c r="AO29" s="92"/>
      <c r="AP29" s="92"/>
      <c r="AQ29" s="92"/>
      <c r="AR29" s="157">
        <f t="shared" si="41"/>
        <v>0</v>
      </c>
      <c r="AS29" s="92"/>
      <c r="AT29" s="92"/>
      <c r="AU29" s="92"/>
      <c r="AV29" s="92"/>
      <c r="AW29" s="92"/>
      <c r="AX29" s="92"/>
      <c r="AY29" s="159"/>
      <c r="AZ29" s="181">
        <f t="shared" si="42"/>
        <v>0</v>
      </c>
      <c r="BA29" s="92"/>
      <c r="BB29" s="92"/>
      <c r="BC29" s="92"/>
      <c r="BD29" s="92"/>
      <c r="BE29" s="92"/>
      <c r="BF29" s="92"/>
      <c r="BG29" s="159"/>
      <c r="BH29" s="181">
        <f t="shared" si="43"/>
        <v>0</v>
      </c>
      <c r="BI29" s="156">
        <f t="shared" si="44"/>
        <v>0</v>
      </c>
      <c r="BJ29" s="156">
        <f t="shared" si="45"/>
        <v>0</v>
      </c>
      <c r="BK29" s="157">
        <f t="shared" si="46"/>
        <v>0</v>
      </c>
      <c r="BL29" s="156">
        <f t="shared" si="47"/>
        <v>0</v>
      </c>
      <c r="BM29" s="156">
        <f t="shared" si="48"/>
        <v>0</v>
      </c>
      <c r="BN29" s="156">
        <f t="shared" si="49"/>
        <v>0</v>
      </c>
      <c r="BO29" s="158">
        <f t="shared" si="50"/>
        <v>0</v>
      </c>
    </row>
    <row r="30" spans="1:67" x14ac:dyDescent="0.2">
      <c r="A30" s="154"/>
      <c r="B30" s="195"/>
      <c r="C30" s="183"/>
      <c r="D30" s="181">
        <f t="shared" si="22"/>
        <v>0</v>
      </c>
      <c r="E30" s="184"/>
      <c r="F30" s="92"/>
      <c r="G30" s="92"/>
      <c r="H30" s="92"/>
      <c r="I30" s="92"/>
      <c r="J30" s="196"/>
      <c r="K30" s="159"/>
      <c r="L30" s="181">
        <f t="shared" si="23"/>
        <v>0</v>
      </c>
      <c r="M30" s="92"/>
      <c r="N30" s="92"/>
      <c r="O30" s="92"/>
      <c r="P30" s="92"/>
      <c r="Q30" s="92"/>
      <c r="R30" s="92"/>
      <c r="S30" s="159"/>
      <c r="T30" s="181">
        <f t="shared" si="24"/>
        <v>0</v>
      </c>
      <c r="U30" s="156">
        <f t="shared" si="25"/>
        <v>0</v>
      </c>
      <c r="V30" s="156">
        <f t="shared" si="26"/>
        <v>0</v>
      </c>
      <c r="W30" s="156">
        <f t="shared" si="27"/>
        <v>0</v>
      </c>
      <c r="X30" s="156">
        <f t="shared" si="28"/>
        <v>0</v>
      </c>
      <c r="Y30" s="156">
        <f t="shared" si="29"/>
        <v>0</v>
      </c>
      <c r="Z30" s="156">
        <f t="shared" si="30"/>
        <v>0</v>
      </c>
      <c r="AA30" s="156">
        <f t="shared" si="31"/>
        <v>0</v>
      </c>
      <c r="AB30" s="181">
        <f t="shared" si="32"/>
        <v>0</v>
      </c>
      <c r="AC30" s="156">
        <f t="shared" si="33"/>
        <v>0</v>
      </c>
      <c r="AD30" s="156">
        <f t="shared" si="34"/>
        <v>0</v>
      </c>
      <c r="AE30" s="157">
        <f t="shared" si="35"/>
        <v>0</v>
      </c>
      <c r="AF30" s="156">
        <f t="shared" si="36"/>
        <v>0</v>
      </c>
      <c r="AG30" s="156">
        <f t="shared" si="37"/>
        <v>0</v>
      </c>
      <c r="AH30" s="156">
        <f t="shared" si="38"/>
        <v>0</v>
      </c>
      <c r="AI30" s="158">
        <f t="shared" si="39"/>
        <v>0</v>
      </c>
      <c r="AJ30" s="181">
        <f t="shared" si="40"/>
        <v>0</v>
      </c>
      <c r="AK30" s="92"/>
      <c r="AL30" s="92"/>
      <c r="AM30" s="92"/>
      <c r="AN30" s="92"/>
      <c r="AO30" s="92"/>
      <c r="AP30" s="92"/>
      <c r="AQ30" s="92"/>
      <c r="AR30" s="157">
        <f t="shared" si="41"/>
        <v>0</v>
      </c>
      <c r="AS30" s="92"/>
      <c r="AT30" s="92"/>
      <c r="AU30" s="92"/>
      <c r="AV30" s="92"/>
      <c r="AW30" s="92"/>
      <c r="AX30" s="92"/>
      <c r="AY30" s="159"/>
      <c r="AZ30" s="181">
        <f t="shared" si="42"/>
        <v>0</v>
      </c>
      <c r="BA30" s="92"/>
      <c r="BB30" s="92"/>
      <c r="BC30" s="92"/>
      <c r="BD30" s="92"/>
      <c r="BE30" s="92"/>
      <c r="BF30" s="92"/>
      <c r="BG30" s="159"/>
      <c r="BH30" s="181">
        <f t="shared" si="43"/>
        <v>0</v>
      </c>
      <c r="BI30" s="156">
        <f t="shared" si="44"/>
        <v>0</v>
      </c>
      <c r="BJ30" s="156">
        <f t="shared" si="45"/>
        <v>0</v>
      </c>
      <c r="BK30" s="157">
        <f t="shared" si="46"/>
        <v>0</v>
      </c>
      <c r="BL30" s="156">
        <f t="shared" si="47"/>
        <v>0</v>
      </c>
      <c r="BM30" s="156">
        <f t="shared" si="48"/>
        <v>0</v>
      </c>
      <c r="BN30" s="156">
        <f t="shared" si="49"/>
        <v>0</v>
      </c>
      <c r="BO30" s="158">
        <f t="shared" si="50"/>
        <v>0</v>
      </c>
    </row>
    <row r="31" spans="1:67" x14ac:dyDescent="0.2">
      <c r="A31" s="154"/>
      <c r="B31" s="195"/>
      <c r="C31" s="183"/>
      <c r="D31" s="181">
        <f t="shared" si="22"/>
        <v>0</v>
      </c>
      <c r="E31" s="184"/>
      <c r="F31" s="92"/>
      <c r="G31" s="92"/>
      <c r="H31" s="92"/>
      <c r="I31" s="92"/>
      <c r="J31" s="196"/>
      <c r="K31" s="159"/>
      <c r="L31" s="181">
        <f t="shared" si="23"/>
        <v>0</v>
      </c>
      <c r="M31" s="92"/>
      <c r="N31" s="92"/>
      <c r="O31" s="92"/>
      <c r="P31" s="92"/>
      <c r="Q31" s="92"/>
      <c r="R31" s="92"/>
      <c r="S31" s="159"/>
      <c r="T31" s="181">
        <f t="shared" si="24"/>
        <v>0</v>
      </c>
      <c r="U31" s="156">
        <f t="shared" si="25"/>
        <v>0</v>
      </c>
      <c r="V31" s="156">
        <f t="shared" si="26"/>
        <v>0</v>
      </c>
      <c r="W31" s="156">
        <f t="shared" si="27"/>
        <v>0</v>
      </c>
      <c r="X31" s="156">
        <f t="shared" si="28"/>
        <v>0</v>
      </c>
      <c r="Y31" s="156">
        <f t="shared" si="29"/>
        <v>0</v>
      </c>
      <c r="Z31" s="156">
        <f t="shared" si="30"/>
        <v>0</v>
      </c>
      <c r="AA31" s="156">
        <f t="shared" si="31"/>
        <v>0</v>
      </c>
      <c r="AB31" s="181">
        <f t="shared" si="32"/>
        <v>0</v>
      </c>
      <c r="AC31" s="156">
        <f t="shared" si="33"/>
        <v>0</v>
      </c>
      <c r="AD31" s="156">
        <f t="shared" si="34"/>
        <v>0</v>
      </c>
      <c r="AE31" s="157">
        <f t="shared" si="35"/>
        <v>0</v>
      </c>
      <c r="AF31" s="156">
        <f t="shared" si="36"/>
        <v>0</v>
      </c>
      <c r="AG31" s="156">
        <f t="shared" si="37"/>
        <v>0</v>
      </c>
      <c r="AH31" s="156">
        <f t="shared" si="38"/>
        <v>0</v>
      </c>
      <c r="AI31" s="158">
        <f t="shared" si="39"/>
        <v>0</v>
      </c>
      <c r="AJ31" s="181">
        <f t="shared" si="40"/>
        <v>0</v>
      </c>
      <c r="AK31" s="92"/>
      <c r="AL31" s="92"/>
      <c r="AM31" s="92"/>
      <c r="AN31" s="92"/>
      <c r="AO31" s="92"/>
      <c r="AP31" s="92"/>
      <c r="AQ31" s="92"/>
      <c r="AR31" s="157">
        <f t="shared" si="41"/>
        <v>0</v>
      </c>
      <c r="AS31" s="92"/>
      <c r="AT31" s="92"/>
      <c r="AU31" s="92"/>
      <c r="AV31" s="92"/>
      <c r="AW31" s="92"/>
      <c r="AX31" s="92"/>
      <c r="AY31" s="159"/>
      <c r="AZ31" s="181">
        <f t="shared" si="42"/>
        <v>0</v>
      </c>
      <c r="BA31" s="92"/>
      <c r="BB31" s="92"/>
      <c r="BC31" s="92"/>
      <c r="BD31" s="92"/>
      <c r="BE31" s="92"/>
      <c r="BF31" s="92"/>
      <c r="BG31" s="159"/>
      <c r="BH31" s="181">
        <f t="shared" si="43"/>
        <v>0</v>
      </c>
      <c r="BI31" s="156">
        <f t="shared" si="44"/>
        <v>0</v>
      </c>
      <c r="BJ31" s="156">
        <f t="shared" si="45"/>
        <v>0</v>
      </c>
      <c r="BK31" s="157">
        <f t="shared" si="46"/>
        <v>0</v>
      </c>
      <c r="BL31" s="156">
        <f t="shared" si="47"/>
        <v>0</v>
      </c>
      <c r="BM31" s="156">
        <f t="shared" si="48"/>
        <v>0</v>
      </c>
      <c r="BN31" s="156">
        <f t="shared" si="49"/>
        <v>0</v>
      </c>
      <c r="BO31" s="158">
        <f t="shared" si="50"/>
        <v>0</v>
      </c>
    </row>
    <row r="32" spans="1:67" x14ac:dyDescent="0.2">
      <c r="A32" s="154"/>
      <c r="B32" s="195"/>
      <c r="C32" s="183"/>
      <c r="D32" s="181">
        <f t="shared" si="22"/>
        <v>0</v>
      </c>
      <c r="E32" s="184"/>
      <c r="F32" s="92"/>
      <c r="G32" s="92"/>
      <c r="H32" s="92"/>
      <c r="I32" s="92"/>
      <c r="J32" s="196"/>
      <c r="K32" s="159"/>
      <c r="L32" s="181">
        <f t="shared" si="23"/>
        <v>0</v>
      </c>
      <c r="M32" s="92"/>
      <c r="N32" s="92"/>
      <c r="O32" s="92"/>
      <c r="P32" s="92"/>
      <c r="Q32" s="92"/>
      <c r="R32" s="92"/>
      <c r="S32" s="159"/>
      <c r="T32" s="181">
        <f t="shared" si="24"/>
        <v>0</v>
      </c>
      <c r="U32" s="156">
        <f t="shared" si="25"/>
        <v>0</v>
      </c>
      <c r="V32" s="156">
        <f t="shared" si="26"/>
        <v>0</v>
      </c>
      <c r="W32" s="156">
        <f t="shared" si="27"/>
        <v>0</v>
      </c>
      <c r="X32" s="156">
        <f t="shared" si="28"/>
        <v>0</v>
      </c>
      <c r="Y32" s="156">
        <f t="shared" si="29"/>
        <v>0</v>
      </c>
      <c r="Z32" s="156">
        <f t="shared" si="30"/>
        <v>0</v>
      </c>
      <c r="AA32" s="156">
        <f t="shared" si="31"/>
        <v>0</v>
      </c>
      <c r="AB32" s="181">
        <f t="shared" si="32"/>
        <v>0</v>
      </c>
      <c r="AC32" s="156">
        <f t="shared" si="33"/>
        <v>0</v>
      </c>
      <c r="AD32" s="156">
        <f t="shared" si="34"/>
        <v>0</v>
      </c>
      <c r="AE32" s="157">
        <f t="shared" si="35"/>
        <v>0</v>
      </c>
      <c r="AF32" s="156">
        <f t="shared" si="36"/>
        <v>0</v>
      </c>
      <c r="AG32" s="156">
        <f t="shared" si="37"/>
        <v>0</v>
      </c>
      <c r="AH32" s="156">
        <f t="shared" si="38"/>
        <v>0</v>
      </c>
      <c r="AI32" s="158">
        <f t="shared" si="39"/>
        <v>0</v>
      </c>
      <c r="AJ32" s="181">
        <f t="shared" si="40"/>
        <v>0</v>
      </c>
      <c r="AK32" s="92"/>
      <c r="AL32" s="92"/>
      <c r="AM32" s="92"/>
      <c r="AN32" s="92"/>
      <c r="AO32" s="92"/>
      <c r="AP32" s="92"/>
      <c r="AQ32" s="92"/>
      <c r="AR32" s="157">
        <f t="shared" si="41"/>
        <v>0</v>
      </c>
      <c r="AS32" s="92"/>
      <c r="AT32" s="92"/>
      <c r="AU32" s="92"/>
      <c r="AV32" s="92"/>
      <c r="AW32" s="92"/>
      <c r="AX32" s="92"/>
      <c r="AY32" s="159"/>
      <c r="AZ32" s="181">
        <f t="shared" si="42"/>
        <v>0</v>
      </c>
      <c r="BA32" s="92"/>
      <c r="BB32" s="92"/>
      <c r="BC32" s="92"/>
      <c r="BD32" s="92"/>
      <c r="BE32" s="92"/>
      <c r="BF32" s="92"/>
      <c r="BG32" s="159"/>
      <c r="BH32" s="181">
        <f t="shared" si="43"/>
        <v>0</v>
      </c>
      <c r="BI32" s="156">
        <f t="shared" si="44"/>
        <v>0</v>
      </c>
      <c r="BJ32" s="156">
        <f t="shared" si="45"/>
        <v>0</v>
      </c>
      <c r="BK32" s="157">
        <f t="shared" si="46"/>
        <v>0</v>
      </c>
      <c r="BL32" s="156">
        <f t="shared" si="47"/>
        <v>0</v>
      </c>
      <c r="BM32" s="156">
        <f t="shared" si="48"/>
        <v>0</v>
      </c>
      <c r="BN32" s="156">
        <f t="shared" si="49"/>
        <v>0</v>
      </c>
      <c r="BO32" s="158">
        <f t="shared" si="50"/>
        <v>0</v>
      </c>
    </row>
    <row r="33" spans="1:67" x14ac:dyDescent="0.2">
      <c r="A33" s="154"/>
      <c r="B33" s="195"/>
      <c r="C33" s="183"/>
      <c r="D33" s="181">
        <f t="shared" si="22"/>
        <v>0</v>
      </c>
      <c r="E33" s="184"/>
      <c r="F33" s="92"/>
      <c r="G33" s="92"/>
      <c r="H33" s="92"/>
      <c r="I33" s="92"/>
      <c r="J33" s="196"/>
      <c r="K33" s="159"/>
      <c r="L33" s="181">
        <f t="shared" si="23"/>
        <v>0</v>
      </c>
      <c r="M33" s="92"/>
      <c r="N33" s="92"/>
      <c r="O33" s="92"/>
      <c r="P33" s="92"/>
      <c r="Q33" s="92"/>
      <c r="R33" s="92"/>
      <c r="S33" s="159"/>
      <c r="T33" s="181">
        <f t="shared" si="24"/>
        <v>0</v>
      </c>
      <c r="U33" s="156">
        <f t="shared" si="25"/>
        <v>0</v>
      </c>
      <c r="V33" s="156">
        <f t="shared" si="26"/>
        <v>0</v>
      </c>
      <c r="W33" s="156">
        <f t="shared" si="27"/>
        <v>0</v>
      </c>
      <c r="X33" s="156">
        <f t="shared" si="28"/>
        <v>0</v>
      </c>
      <c r="Y33" s="156">
        <f t="shared" si="29"/>
        <v>0</v>
      </c>
      <c r="Z33" s="156">
        <f t="shared" si="30"/>
        <v>0</v>
      </c>
      <c r="AA33" s="156">
        <f t="shared" si="31"/>
        <v>0</v>
      </c>
      <c r="AB33" s="181">
        <f t="shared" si="32"/>
        <v>0</v>
      </c>
      <c r="AC33" s="156">
        <f t="shared" si="33"/>
        <v>0</v>
      </c>
      <c r="AD33" s="156">
        <f t="shared" si="34"/>
        <v>0</v>
      </c>
      <c r="AE33" s="157">
        <f t="shared" si="35"/>
        <v>0</v>
      </c>
      <c r="AF33" s="156">
        <f t="shared" si="36"/>
        <v>0</v>
      </c>
      <c r="AG33" s="156">
        <f t="shared" si="37"/>
        <v>0</v>
      </c>
      <c r="AH33" s="156">
        <f t="shared" si="38"/>
        <v>0</v>
      </c>
      <c r="AI33" s="158">
        <f t="shared" si="39"/>
        <v>0</v>
      </c>
      <c r="AJ33" s="181">
        <f t="shared" si="40"/>
        <v>0</v>
      </c>
      <c r="AK33" s="92"/>
      <c r="AL33" s="92"/>
      <c r="AM33" s="92"/>
      <c r="AN33" s="92"/>
      <c r="AO33" s="92"/>
      <c r="AP33" s="92"/>
      <c r="AQ33" s="92"/>
      <c r="AR33" s="157">
        <f t="shared" si="41"/>
        <v>0</v>
      </c>
      <c r="AS33" s="92"/>
      <c r="AT33" s="92"/>
      <c r="AU33" s="92"/>
      <c r="AV33" s="92"/>
      <c r="AW33" s="92"/>
      <c r="AX33" s="92"/>
      <c r="AY33" s="159"/>
      <c r="AZ33" s="181">
        <f t="shared" si="42"/>
        <v>0</v>
      </c>
      <c r="BA33" s="92"/>
      <c r="BB33" s="92"/>
      <c r="BC33" s="92"/>
      <c r="BD33" s="92"/>
      <c r="BE33" s="92"/>
      <c r="BF33" s="92"/>
      <c r="BG33" s="159"/>
      <c r="BH33" s="181">
        <f t="shared" si="43"/>
        <v>0</v>
      </c>
      <c r="BI33" s="156">
        <f t="shared" si="44"/>
        <v>0</v>
      </c>
      <c r="BJ33" s="156">
        <f t="shared" si="45"/>
        <v>0</v>
      </c>
      <c r="BK33" s="157">
        <f t="shared" si="46"/>
        <v>0</v>
      </c>
      <c r="BL33" s="156">
        <f t="shared" si="47"/>
        <v>0</v>
      </c>
      <c r="BM33" s="156">
        <f t="shared" si="48"/>
        <v>0</v>
      </c>
      <c r="BN33" s="156">
        <f t="shared" si="49"/>
        <v>0</v>
      </c>
      <c r="BO33" s="158">
        <f t="shared" si="50"/>
        <v>0</v>
      </c>
    </row>
    <row r="34" spans="1:67" x14ac:dyDescent="0.2">
      <c r="A34" s="154"/>
      <c r="B34" s="195"/>
      <c r="C34" s="183"/>
      <c r="D34" s="181">
        <f t="shared" si="22"/>
        <v>0</v>
      </c>
      <c r="E34" s="184"/>
      <c r="F34" s="92"/>
      <c r="G34" s="92"/>
      <c r="H34" s="92"/>
      <c r="I34" s="92"/>
      <c r="J34" s="196"/>
      <c r="K34" s="159"/>
      <c r="L34" s="181">
        <f t="shared" si="23"/>
        <v>0</v>
      </c>
      <c r="M34" s="92"/>
      <c r="N34" s="92"/>
      <c r="O34" s="92"/>
      <c r="P34" s="92"/>
      <c r="Q34" s="92"/>
      <c r="R34" s="92"/>
      <c r="S34" s="159"/>
      <c r="T34" s="181">
        <f t="shared" si="24"/>
        <v>0</v>
      </c>
      <c r="U34" s="156">
        <f t="shared" si="25"/>
        <v>0</v>
      </c>
      <c r="V34" s="156">
        <f t="shared" si="26"/>
        <v>0</v>
      </c>
      <c r="W34" s="156">
        <f t="shared" si="27"/>
        <v>0</v>
      </c>
      <c r="X34" s="156">
        <f t="shared" si="28"/>
        <v>0</v>
      </c>
      <c r="Y34" s="156">
        <f t="shared" si="29"/>
        <v>0</v>
      </c>
      <c r="Z34" s="156">
        <f t="shared" si="30"/>
        <v>0</v>
      </c>
      <c r="AA34" s="156">
        <f t="shared" si="31"/>
        <v>0</v>
      </c>
      <c r="AB34" s="181">
        <f t="shared" si="32"/>
        <v>0</v>
      </c>
      <c r="AC34" s="156">
        <f t="shared" si="33"/>
        <v>0</v>
      </c>
      <c r="AD34" s="156">
        <f t="shared" si="34"/>
        <v>0</v>
      </c>
      <c r="AE34" s="157">
        <f t="shared" si="35"/>
        <v>0</v>
      </c>
      <c r="AF34" s="156">
        <f t="shared" si="36"/>
        <v>0</v>
      </c>
      <c r="AG34" s="156">
        <f t="shared" si="37"/>
        <v>0</v>
      </c>
      <c r="AH34" s="156">
        <f t="shared" si="38"/>
        <v>0</v>
      </c>
      <c r="AI34" s="158">
        <f t="shared" si="39"/>
        <v>0</v>
      </c>
      <c r="AJ34" s="181">
        <f t="shared" si="40"/>
        <v>0</v>
      </c>
      <c r="AK34" s="92"/>
      <c r="AL34" s="92"/>
      <c r="AM34" s="92"/>
      <c r="AN34" s="92"/>
      <c r="AO34" s="92"/>
      <c r="AP34" s="92"/>
      <c r="AQ34" s="92"/>
      <c r="AR34" s="157">
        <f t="shared" si="41"/>
        <v>0</v>
      </c>
      <c r="AS34" s="92"/>
      <c r="AT34" s="92"/>
      <c r="AU34" s="92"/>
      <c r="AV34" s="92"/>
      <c r="AW34" s="92"/>
      <c r="AX34" s="92"/>
      <c r="AY34" s="159"/>
      <c r="AZ34" s="181">
        <f t="shared" si="42"/>
        <v>0</v>
      </c>
      <c r="BA34" s="92"/>
      <c r="BB34" s="92"/>
      <c r="BC34" s="92"/>
      <c r="BD34" s="92"/>
      <c r="BE34" s="92"/>
      <c r="BF34" s="92"/>
      <c r="BG34" s="159"/>
      <c r="BH34" s="181">
        <f t="shared" si="43"/>
        <v>0</v>
      </c>
      <c r="BI34" s="156">
        <f t="shared" si="44"/>
        <v>0</v>
      </c>
      <c r="BJ34" s="156">
        <f t="shared" si="45"/>
        <v>0</v>
      </c>
      <c r="BK34" s="157">
        <f t="shared" si="46"/>
        <v>0</v>
      </c>
      <c r="BL34" s="156">
        <f t="shared" si="47"/>
        <v>0</v>
      </c>
      <c r="BM34" s="156">
        <f t="shared" si="48"/>
        <v>0</v>
      </c>
      <c r="BN34" s="156">
        <f t="shared" si="49"/>
        <v>0</v>
      </c>
      <c r="BO34" s="158">
        <f t="shared" si="50"/>
        <v>0</v>
      </c>
    </row>
    <row r="35" spans="1:67" x14ac:dyDescent="0.2">
      <c r="A35" s="154"/>
      <c r="B35" s="195"/>
      <c r="C35" s="183"/>
      <c r="D35" s="181">
        <f t="shared" si="22"/>
        <v>0</v>
      </c>
      <c r="E35" s="184"/>
      <c r="F35" s="92"/>
      <c r="G35" s="92"/>
      <c r="H35" s="92"/>
      <c r="I35" s="92"/>
      <c r="J35" s="196"/>
      <c r="K35" s="159"/>
      <c r="L35" s="181">
        <f t="shared" si="23"/>
        <v>0</v>
      </c>
      <c r="M35" s="92"/>
      <c r="N35" s="92"/>
      <c r="O35" s="92"/>
      <c r="P35" s="92"/>
      <c r="Q35" s="92"/>
      <c r="R35" s="92"/>
      <c r="S35" s="159"/>
      <c r="T35" s="181">
        <f t="shared" si="24"/>
        <v>0</v>
      </c>
      <c r="U35" s="156">
        <f t="shared" si="25"/>
        <v>0</v>
      </c>
      <c r="V35" s="156">
        <f t="shared" si="26"/>
        <v>0</v>
      </c>
      <c r="W35" s="156">
        <f t="shared" si="27"/>
        <v>0</v>
      </c>
      <c r="X35" s="156">
        <f t="shared" si="28"/>
        <v>0</v>
      </c>
      <c r="Y35" s="156">
        <f t="shared" si="29"/>
        <v>0</v>
      </c>
      <c r="Z35" s="156">
        <f t="shared" si="30"/>
        <v>0</v>
      </c>
      <c r="AA35" s="156">
        <f t="shared" si="31"/>
        <v>0</v>
      </c>
      <c r="AB35" s="181">
        <f t="shared" si="32"/>
        <v>0</v>
      </c>
      <c r="AC35" s="156">
        <f t="shared" si="33"/>
        <v>0</v>
      </c>
      <c r="AD35" s="156">
        <f t="shared" si="34"/>
        <v>0</v>
      </c>
      <c r="AE35" s="157">
        <f t="shared" si="35"/>
        <v>0</v>
      </c>
      <c r="AF35" s="156">
        <f t="shared" si="36"/>
        <v>0</v>
      </c>
      <c r="AG35" s="156">
        <f t="shared" si="37"/>
        <v>0</v>
      </c>
      <c r="AH35" s="156">
        <f t="shared" si="38"/>
        <v>0</v>
      </c>
      <c r="AI35" s="158">
        <f t="shared" si="39"/>
        <v>0</v>
      </c>
      <c r="AJ35" s="181">
        <f t="shared" si="40"/>
        <v>0</v>
      </c>
      <c r="AK35" s="92"/>
      <c r="AL35" s="92"/>
      <c r="AM35" s="92"/>
      <c r="AN35" s="92"/>
      <c r="AO35" s="92"/>
      <c r="AP35" s="92"/>
      <c r="AQ35" s="92"/>
      <c r="AR35" s="157">
        <f t="shared" si="41"/>
        <v>0</v>
      </c>
      <c r="AS35" s="92"/>
      <c r="AT35" s="92"/>
      <c r="AU35" s="92"/>
      <c r="AV35" s="92"/>
      <c r="AW35" s="92"/>
      <c r="AX35" s="92"/>
      <c r="AY35" s="159"/>
      <c r="AZ35" s="181">
        <f t="shared" si="42"/>
        <v>0</v>
      </c>
      <c r="BA35" s="92"/>
      <c r="BB35" s="92"/>
      <c r="BC35" s="92"/>
      <c r="BD35" s="92"/>
      <c r="BE35" s="92"/>
      <c r="BF35" s="92"/>
      <c r="BG35" s="159"/>
      <c r="BH35" s="181">
        <f t="shared" si="43"/>
        <v>0</v>
      </c>
      <c r="BI35" s="156">
        <f t="shared" si="44"/>
        <v>0</v>
      </c>
      <c r="BJ35" s="156">
        <f t="shared" si="45"/>
        <v>0</v>
      </c>
      <c r="BK35" s="157">
        <f t="shared" si="46"/>
        <v>0</v>
      </c>
      <c r="BL35" s="156">
        <f t="shared" si="47"/>
        <v>0</v>
      </c>
      <c r="BM35" s="156">
        <f t="shared" si="48"/>
        <v>0</v>
      </c>
      <c r="BN35" s="156">
        <f t="shared" si="49"/>
        <v>0</v>
      </c>
      <c r="BO35" s="158">
        <f t="shared" si="50"/>
        <v>0</v>
      </c>
    </row>
    <row r="36" spans="1:67" x14ac:dyDescent="0.2">
      <c r="A36" s="154"/>
      <c r="B36" s="195"/>
      <c r="C36" s="183"/>
      <c r="D36" s="181">
        <f t="shared" si="22"/>
        <v>0</v>
      </c>
      <c r="E36" s="184"/>
      <c r="F36" s="92"/>
      <c r="G36" s="92"/>
      <c r="H36" s="92"/>
      <c r="I36" s="92"/>
      <c r="J36" s="196"/>
      <c r="K36" s="159"/>
      <c r="L36" s="181">
        <f t="shared" si="23"/>
        <v>0</v>
      </c>
      <c r="M36" s="92"/>
      <c r="N36" s="92"/>
      <c r="O36" s="92"/>
      <c r="P36" s="92"/>
      <c r="Q36" s="92"/>
      <c r="R36" s="92"/>
      <c r="S36" s="159"/>
      <c r="T36" s="181">
        <f t="shared" si="24"/>
        <v>0</v>
      </c>
      <c r="U36" s="156">
        <f t="shared" si="25"/>
        <v>0</v>
      </c>
      <c r="V36" s="156">
        <f t="shared" si="26"/>
        <v>0</v>
      </c>
      <c r="W36" s="156">
        <f t="shared" si="27"/>
        <v>0</v>
      </c>
      <c r="X36" s="156">
        <f t="shared" si="28"/>
        <v>0</v>
      </c>
      <c r="Y36" s="156">
        <f t="shared" si="29"/>
        <v>0</v>
      </c>
      <c r="Z36" s="156">
        <f t="shared" si="30"/>
        <v>0</v>
      </c>
      <c r="AA36" s="156">
        <f t="shared" si="31"/>
        <v>0</v>
      </c>
      <c r="AB36" s="181">
        <f t="shared" si="32"/>
        <v>0</v>
      </c>
      <c r="AC36" s="156">
        <f t="shared" si="33"/>
        <v>0</v>
      </c>
      <c r="AD36" s="156">
        <f t="shared" si="34"/>
        <v>0</v>
      </c>
      <c r="AE36" s="157">
        <f t="shared" si="35"/>
        <v>0</v>
      </c>
      <c r="AF36" s="156">
        <f t="shared" si="36"/>
        <v>0</v>
      </c>
      <c r="AG36" s="156">
        <f t="shared" si="37"/>
        <v>0</v>
      </c>
      <c r="AH36" s="156">
        <f t="shared" si="38"/>
        <v>0</v>
      </c>
      <c r="AI36" s="158">
        <f t="shared" si="39"/>
        <v>0</v>
      </c>
      <c r="AJ36" s="181">
        <f t="shared" si="40"/>
        <v>0</v>
      </c>
      <c r="AK36" s="92"/>
      <c r="AL36" s="92"/>
      <c r="AM36" s="92"/>
      <c r="AN36" s="92"/>
      <c r="AO36" s="92"/>
      <c r="AP36" s="92"/>
      <c r="AQ36" s="92"/>
      <c r="AR36" s="157">
        <f t="shared" si="41"/>
        <v>0</v>
      </c>
      <c r="AS36" s="92"/>
      <c r="AT36" s="92"/>
      <c r="AU36" s="92"/>
      <c r="AV36" s="92"/>
      <c r="AW36" s="92"/>
      <c r="AX36" s="92"/>
      <c r="AY36" s="159"/>
      <c r="AZ36" s="181">
        <f t="shared" si="42"/>
        <v>0</v>
      </c>
      <c r="BA36" s="92"/>
      <c r="BB36" s="92"/>
      <c r="BC36" s="92"/>
      <c r="BD36" s="92"/>
      <c r="BE36" s="92"/>
      <c r="BF36" s="92"/>
      <c r="BG36" s="159"/>
      <c r="BH36" s="181">
        <f t="shared" si="43"/>
        <v>0</v>
      </c>
      <c r="BI36" s="156">
        <f t="shared" si="44"/>
        <v>0</v>
      </c>
      <c r="BJ36" s="156">
        <f t="shared" si="45"/>
        <v>0</v>
      </c>
      <c r="BK36" s="157">
        <f t="shared" si="46"/>
        <v>0</v>
      </c>
      <c r="BL36" s="156">
        <f t="shared" si="47"/>
        <v>0</v>
      </c>
      <c r="BM36" s="156">
        <f t="shared" si="48"/>
        <v>0</v>
      </c>
      <c r="BN36" s="156">
        <f t="shared" si="49"/>
        <v>0</v>
      </c>
      <c r="BO36" s="158">
        <f t="shared" si="50"/>
        <v>0</v>
      </c>
    </row>
    <row r="37" spans="1:67" x14ac:dyDescent="0.2">
      <c r="A37" s="154"/>
      <c r="B37" s="195"/>
      <c r="C37" s="183"/>
      <c r="D37" s="181">
        <f t="shared" si="22"/>
        <v>0</v>
      </c>
      <c r="E37" s="184"/>
      <c r="F37" s="92"/>
      <c r="G37" s="92"/>
      <c r="H37" s="92"/>
      <c r="I37" s="92"/>
      <c r="J37" s="196"/>
      <c r="K37" s="159"/>
      <c r="L37" s="181">
        <f t="shared" si="23"/>
        <v>0</v>
      </c>
      <c r="M37" s="92"/>
      <c r="N37" s="92"/>
      <c r="O37" s="92"/>
      <c r="P37" s="92"/>
      <c r="Q37" s="92"/>
      <c r="R37" s="92"/>
      <c r="S37" s="159"/>
      <c r="T37" s="181">
        <f t="shared" si="24"/>
        <v>0</v>
      </c>
      <c r="U37" s="156">
        <f t="shared" si="25"/>
        <v>0</v>
      </c>
      <c r="V37" s="156">
        <f t="shared" si="26"/>
        <v>0</v>
      </c>
      <c r="W37" s="156">
        <f t="shared" si="27"/>
        <v>0</v>
      </c>
      <c r="X37" s="156">
        <f t="shared" si="28"/>
        <v>0</v>
      </c>
      <c r="Y37" s="156">
        <f t="shared" si="29"/>
        <v>0</v>
      </c>
      <c r="Z37" s="156">
        <f t="shared" si="30"/>
        <v>0</v>
      </c>
      <c r="AA37" s="156">
        <f t="shared" si="31"/>
        <v>0</v>
      </c>
      <c r="AB37" s="181">
        <f t="shared" si="32"/>
        <v>0</v>
      </c>
      <c r="AC37" s="156">
        <f t="shared" si="33"/>
        <v>0</v>
      </c>
      <c r="AD37" s="156">
        <f t="shared" si="34"/>
        <v>0</v>
      </c>
      <c r="AE37" s="157">
        <f t="shared" si="35"/>
        <v>0</v>
      </c>
      <c r="AF37" s="156">
        <f t="shared" si="36"/>
        <v>0</v>
      </c>
      <c r="AG37" s="156">
        <f t="shared" si="37"/>
        <v>0</v>
      </c>
      <c r="AH37" s="156">
        <f t="shared" si="38"/>
        <v>0</v>
      </c>
      <c r="AI37" s="158">
        <f t="shared" si="39"/>
        <v>0</v>
      </c>
      <c r="AJ37" s="181">
        <f t="shared" si="40"/>
        <v>0</v>
      </c>
      <c r="AK37" s="92"/>
      <c r="AL37" s="92"/>
      <c r="AM37" s="92"/>
      <c r="AN37" s="92"/>
      <c r="AO37" s="92"/>
      <c r="AP37" s="92"/>
      <c r="AQ37" s="92"/>
      <c r="AR37" s="157">
        <f t="shared" si="41"/>
        <v>0</v>
      </c>
      <c r="AS37" s="92"/>
      <c r="AT37" s="92"/>
      <c r="AU37" s="92"/>
      <c r="AV37" s="92"/>
      <c r="AW37" s="92"/>
      <c r="AX37" s="92"/>
      <c r="AY37" s="159"/>
      <c r="AZ37" s="181">
        <f t="shared" si="42"/>
        <v>0</v>
      </c>
      <c r="BA37" s="92"/>
      <c r="BB37" s="92"/>
      <c r="BC37" s="92"/>
      <c r="BD37" s="92"/>
      <c r="BE37" s="92"/>
      <c r="BF37" s="92"/>
      <c r="BG37" s="159"/>
      <c r="BH37" s="181">
        <f t="shared" si="43"/>
        <v>0</v>
      </c>
      <c r="BI37" s="156">
        <f t="shared" si="44"/>
        <v>0</v>
      </c>
      <c r="BJ37" s="156">
        <f t="shared" si="45"/>
        <v>0</v>
      </c>
      <c r="BK37" s="157">
        <f t="shared" si="46"/>
        <v>0</v>
      </c>
      <c r="BL37" s="156">
        <f t="shared" si="47"/>
        <v>0</v>
      </c>
      <c r="BM37" s="156">
        <f t="shared" si="48"/>
        <v>0</v>
      </c>
      <c r="BN37" s="156">
        <f t="shared" si="49"/>
        <v>0</v>
      </c>
      <c r="BO37" s="158">
        <f t="shared" si="50"/>
        <v>0</v>
      </c>
    </row>
    <row r="38" spans="1:67" x14ac:dyDescent="0.2">
      <c r="A38" s="154"/>
      <c r="B38" s="195"/>
      <c r="C38" s="183"/>
      <c r="D38" s="181">
        <f t="shared" si="8"/>
        <v>0</v>
      </c>
      <c r="E38" s="184"/>
      <c r="F38" s="92"/>
      <c r="G38" s="92"/>
      <c r="H38" s="92"/>
      <c r="I38" s="92"/>
      <c r="J38" s="196"/>
      <c r="K38" s="159"/>
      <c r="L38" s="181">
        <f t="shared" si="9"/>
        <v>0</v>
      </c>
      <c r="M38" s="92"/>
      <c r="N38" s="92"/>
      <c r="O38" s="92"/>
      <c r="P38" s="92"/>
      <c r="Q38" s="92"/>
      <c r="R38" s="92"/>
      <c r="S38" s="159"/>
      <c r="T38" s="181">
        <f t="shared" si="10"/>
        <v>0</v>
      </c>
      <c r="U38" s="156">
        <f t="shared" si="20"/>
        <v>0</v>
      </c>
      <c r="V38" s="156">
        <f t="shared" si="11"/>
        <v>0</v>
      </c>
      <c r="W38" s="156">
        <f t="shared" si="11"/>
        <v>0</v>
      </c>
      <c r="X38" s="156">
        <f t="shared" si="11"/>
        <v>0</v>
      </c>
      <c r="Y38" s="156">
        <f t="shared" si="11"/>
        <v>0</v>
      </c>
      <c r="Z38" s="156">
        <f t="shared" si="21"/>
        <v>0</v>
      </c>
      <c r="AA38" s="156">
        <f t="shared" si="12"/>
        <v>0</v>
      </c>
      <c r="AB38" s="181">
        <f t="shared" si="13"/>
        <v>0</v>
      </c>
      <c r="AC38" s="156">
        <f t="shared" si="14"/>
        <v>0</v>
      </c>
      <c r="AD38" s="156">
        <f t="shared" si="14"/>
        <v>0</v>
      </c>
      <c r="AE38" s="157">
        <f t="shared" si="14"/>
        <v>0</v>
      </c>
      <c r="AF38" s="156">
        <f t="shared" si="14"/>
        <v>0</v>
      </c>
      <c r="AG38" s="156">
        <f t="shared" si="14"/>
        <v>0</v>
      </c>
      <c r="AH38" s="156">
        <f t="shared" si="14"/>
        <v>0</v>
      </c>
      <c r="AI38" s="158">
        <f t="shared" si="14"/>
        <v>0</v>
      </c>
      <c r="AJ38" s="181">
        <f t="shared" si="15"/>
        <v>0</v>
      </c>
      <c r="AK38" s="92"/>
      <c r="AL38" s="92"/>
      <c r="AM38" s="92"/>
      <c r="AN38" s="92"/>
      <c r="AO38" s="92"/>
      <c r="AP38" s="92"/>
      <c r="AQ38" s="92"/>
      <c r="AR38" s="157">
        <f t="shared" si="16"/>
        <v>0</v>
      </c>
      <c r="AS38" s="92"/>
      <c r="AT38" s="92"/>
      <c r="AU38" s="92"/>
      <c r="AV38" s="92"/>
      <c r="AW38" s="92"/>
      <c r="AX38" s="92"/>
      <c r="AY38" s="159"/>
      <c r="AZ38" s="181">
        <f t="shared" si="17"/>
        <v>0</v>
      </c>
      <c r="BA38" s="92"/>
      <c r="BB38" s="92"/>
      <c r="BC38" s="92"/>
      <c r="BD38" s="92"/>
      <c r="BE38" s="92"/>
      <c r="BF38" s="92"/>
      <c r="BG38" s="159"/>
      <c r="BH38" s="181">
        <f t="shared" si="18"/>
        <v>0</v>
      </c>
      <c r="BI38" s="156">
        <f t="shared" si="19"/>
        <v>0</v>
      </c>
      <c r="BJ38" s="156">
        <f t="shared" si="19"/>
        <v>0</v>
      </c>
      <c r="BK38" s="157">
        <f t="shared" si="19"/>
        <v>0</v>
      </c>
      <c r="BL38" s="156">
        <f t="shared" si="19"/>
        <v>0</v>
      </c>
      <c r="BM38" s="156">
        <f t="shared" si="19"/>
        <v>0</v>
      </c>
      <c r="BN38" s="156">
        <f t="shared" si="19"/>
        <v>0</v>
      </c>
      <c r="BO38" s="158">
        <f t="shared" si="19"/>
        <v>0</v>
      </c>
    </row>
    <row r="39" spans="1:67" x14ac:dyDescent="0.2">
      <c r="A39" s="154"/>
      <c r="B39" s="195"/>
      <c r="C39" s="183"/>
      <c r="D39" s="181">
        <f t="shared" si="8"/>
        <v>0</v>
      </c>
      <c r="E39" s="184"/>
      <c r="F39" s="92"/>
      <c r="G39" s="92"/>
      <c r="H39" s="92"/>
      <c r="I39" s="92"/>
      <c r="J39" s="196"/>
      <c r="K39" s="159"/>
      <c r="L39" s="181">
        <f t="shared" si="9"/>
        <v>0</v>
      </c>
      <c r="M39" s="92"/>
      <c r="N39" s="92"/>
      <c r="O39" s="92"/>
      <c r="P39" s="92"/>
      <c r="Q39" s="92"/>
      <c r="R39" s="92"/>
      <c r="S39" s="159"/>
      <c r="T39" s="181">
        <f t="shared" si="10"/>
        <v>0</v>
      </c>
      <c r="U39" s="156">
        <f t="shared" si="20"/>
        <v>0</v>
      </c>
      <c r="V39" s="156">
        <f t="shared" si="11"/>
        <v>0</v>
      </c>
      <c r="W39" s="156">
        <f t="shared" si="11"/>
        <v>0</v>
      </c>
      <c r="X39" s="156">
        <f t="shared" si="11"/>
        <v>0</v>
      </c>
      <c r="Y39" s="156">
        <f t="shared" si="11"/>
        <v>0</v>
      </c>
      <c r="Z39" s="156">
        <f t="shared" si="21"/>
        <v>0</v>
      </c>
      <c r="AA39" s="156">
        <f t="shared" si="12"/>
        <v>0</v>
      </c>
      <c r="AB39" s="181">
        <f t="shared" si="13"/>
        <v>0</v>
      </c>
      <c r="AC39" s="156">
        <f t="shared" si="14"/>
        <v>0</v>
      </c>
      <c r="AD39" s="156">
        <f t="shared" si="14"/>
        <v>0</v>
      </c>
      <c r="AE39" s="157">
        <f t="shared" si="14"/>
        <v>0</v>
      </c>
      <c r="AF39" s="156">
        <f t="shared" si="14"/>
        <v>0</v>
      </c>
      <c r="AG39" s="156">
        <f t="shared" si="14"/>
        <v>0</v>
      </c>
      <c r="AH39" s="156">
        <f t="shared" si="14"/>
        <v>0</v>
      </c>
      <c r="AI39" s="158">
        <f t="shared" si="14"/>
        <v>0</v>
      </c>
      <c r="AJ39" s="181">
        <f t="shared" si="15"/>
        <v>0</v>
      </c>
      <c r="AK39" s="92"/>
      <c r="AL39" s="92"/>
      <c r="AM39" s="92"/>
      <c r="AN39" s="92"/>
      <c r="AO39" s="92"/>
      <c r="AP39" s="92"/>
      <c r="AQ39" s="92"/>
      <c r="AR39" s="157">
        <f t="shared" si="16"/>
        <v>0</v>
      </c>
      <c r="AS39" s="92"/>
      <c r="AT39" s="92"/>
      <c r="AU39" s="92"/>
      <c r="AV39" s="92"/>
      <c r="AW39" s="92"/>
      <c r="AX39" s="92"/>
      <c r="AY39" s="159"/>
      <c r="AZ39" s="181">
        <f t="shared" si="17"/>
        <v>0</v>
      </c>
      <c r="BA39" s="92"/>
      <c r="BB39" s="92"/>
      <c r="BC39" s="92"/>
      <c r="BD39" s="92"/>
      <c r="BE39" s="92"/>
      <c r="BF39" s="92"/>
      <c r="BG39" s="159"/>
      <c r="BH39" s="181">
        <f t="shared" si="18"/>
        <v>0</v>
      </c>
      <c r="BI39" s="156">
        <f t="shared" si="19"/>
        <v>0</v>
      </c>
      <c r="BJ39" s="156">
        <f t="shared" si="19"/>
        <v>0</v>
      </c>
      <c r="BK39" s="157">
        <f t="shared" si="19"/>
        <v>0</v>
      </c>
      <c r="BL39" s="156">
        <f t="shared" si="19"/>
        <v>0</v>
      </c>
      <c r="BM39" s="156">
        <f t="shared" si="19"/>
        <v>0</v>
      </c>
      <c r="BN39" s="156">
        <f t="shared" si="19"/>
        <v>0</v>
      </c>
      <c r="BO39" s="158">
        <f t="shared" si="19"/>
        <v>0</v>
      </c>
    </row>
    <row r="40" spans="1:67" x14ac:dyDescent="0.2">
      <c r="A40" s="154"/>
      <c r="B40" s="195"/>
      <c r="C40" s="183"/>
      <c r="D40" s="181">
        <f t="shared" si="8"/>
        <v>0</v>
      </c>
      <c r="E40" s="184"/>
      <c r="F40" s="92"/>
      <c r="G40" s="92"/>
      <c r="H40" s="92"/>
      <c r="I40" s="92"/>
      <c r="J40" s="196"/>
      <c r="K40" s="159"/>
      <c r="L40" s="181">
        <f t="shared" si="9"/>
        <v>0</v>
      </c>
      <c r="M40" s="92"/>
      <c r="N40" s="92"/>
      <c r="O40" s="92"/>
      <c r="P40" s="92"/>
      <c r="Q40" s="92"/>
      <c r="R40" s="92"/>
      <c r="S40" s="159"/>
      <c r="T40" s="181">
        <f t="shared" si="10"/>
        <v>0</v>
      </c>
      <c r="U40" s="156">
        <f t="shared" si="20"/>
        <v>0</v>
      </c>
      <c r="V40" s="156">
        <f t="shared" si="11"/>
        <v>0</v>
      </c>
      <c r="W40" s="156">
        <f t="shared" si="11"/>
        <v>0</v>
      </c>
      <c r="X40" s="156">
        <f t="shared" si="11"/>
        <v>0</v>
      </c>
      <c r="Y40" s="156">
        <f t="shared" si="11"/>
        <v>0</v>
      </c>
      <c r="Z40" s="156">
        <f t="shared" si="21"/>
        <v>0</v>
      </c>
      <c r="AA40" s="156">
        <f t="shared" si="12"/>
        <v>0</v>
      </c>
      <c r="AB40" s="181">
        <f t="shared" si="13"/>
        <v>0</v>
      </c>
      <c r="AC40" s="156">
        <f t="shared" si="14"/>
        <v>0</v>
      </c>
      <c r="AD40" s="156">
        <f t="shared" si="14"/>
        <v>0</v>
      </c>
      <c r="AE40" s="157">
        <f t="shared" si="14"/>
        <v>0</v>
      </c>
      <c r="AF40" s="156">
        <f t="shared" si="14"/>
        <v>0</v>
      </c>
      <c r="AG40" s="156">
        <f t="shared" si="14"/>
        <v>0</v>
      </c>
      <c r="AH40" s="156">
        <f t="shared" si="14"/>
        <v>0</v>
      </c>
      <c r="AI40" s="158">
        <f t="shared" si="14"/>
        <v>0</v>
      </c>
      <c r="AJ40" s="181">
        <f t="shared" si="15"/>
        <v>0</v>
      </c>
      <c r="AK40" s="92"/>
      <c r="AL40" s="92"/>
      <c r="AM40" s="92"/>
      <c r="AN40" s="92"/>
      <c r="AO40" s="92"/>
      <c r="AP40" s="92"/>
      <c r="AQ40" s="92"/>
      <c r="AR40" s="157">
        <f t="shared" si="16"/>
        <v>0</v>
      </c>
      <c r="AS40" s="92"/>
      <c r="AT40" s="92"/>
      <c r="AU40" s="92"/>
      <c r="AV40" s="92"/>
      <c r="AW40" s="92"/>
      <c r="AX40" s="92"/>
      <c r="AY40" s="159"/>
      <c r="AZ40" s="181">
        <f t="shared" si="17"/>
        <v>0</v>
      </c>
      <c r="BA40" s="92"/>
      <c r="BB40" s="92"/>
      <c r="BC40" s="92"/>
      <c r="BD40" s="92"/>
      <c r="BE40" s="92"/>
      <c r="BF40" s="92"/>
      <c r="BG40" s="159"/>
      <c r="BH40" s="181">
        <f t="shared" si="18"/>
        <v>0</v>
      </c>
      <c r="BI40" s="156">
        <f t="shared" si="19"/>
        <v>0</v>
      </c>
      <c r="BJ40" s="156">
        <f t="shared" si="19"/>
        <v>0</v>
      </c>
      <c r="BK40" s="157">
        <f t="shared" si="19"/>
        <v>0</v>
      </c>
      <c r="BL40" s="156">
        <f t="shared" si="19"/>
        <v>0</v>
      </c>
      <c r="BM40" s="156">
        <f t="shared" si="19"/>
        <v>0</v>
      </c>
      <c r="BN40" s="156">
        <f t="shared" si="19"/>
        <v>0</v>
      </c>
      <c r="BO40" s="158">
        <f t="shared" si="19"/>
        <v>0</v>
      </c>
    </row>
    <row r="41" spans="1:67" x14ac:dyDescent="0.2">
      <c r="A41" s="154"/>
      <c r="B41" s="195"/>
      <c r="C41" s="183"/>
      <c r="D41" s="181">
        <f t="shared" si="8"/>
        <v>0</v>
      </c>
      <c r="E41" s="92"/>
      <c r="F41" s="92"/>
      <c r="G41" s="92"/>
      <c r="H41" s="92"/>
      <c r="I41" s="92"/>
      <c r="J41" s="196"/>
      <c r="K41" s="159"/>
      <c r="L41" s="181">
        <f t="shared" si="9"/>
        <v>0</v>
      </c>
      <c r="M41" s="92"/>
      <c r="N41" s="92"/>
      <c r="O41" s="92"/>
      <c r="P41" s="92"/>
      <c r="Q41" s="92"/>
      <c r="R41" s="92"/>
      <c r="S41" s="159"/>
      <c r="T41" s="181">
        <f t="shared" si="10"/>
        <v>0</v>
      </c>
      <c r="U41" s="156">
        <f t="shared" si="20"/>
        <v>0</v>
      </c>
      <c r="V41" s="156">
        <f t="shared" si="11"/>
        <v>0</v>
      </c>
      <c r="W41" s="156">
        <f t="shared" si="11"/>
        <v>0</v>
      </c>
      <c r="X41" s="156">
        <f t="shared" si="11"/>
        <v>0</v>
      </c>
      <c r="Y41" s="156">
        <f t="shared" si="11"/>
        <v>0</v>
      </c>
      <c r="Z41" s="156">
        <f t="shared" si="21"/>
        <v>0</v>
      </c>
      <c r="AA41" s="156">
        <f t="shared" si="12"/>
        <v>0</v>
      </c>
      <c r="AB41" s="181">
        <f t="shared" si="13"/>
        <v>0</v>
      </c>
      <c r="AC41" s="156">
        <f t="shared" si="14"/>
        <v>0</v>
      </c>
      <c r="AD41" s="156">
        <f t="shared" si="14"/>
        <v>0</v>
      </c>
      <c r="AE41" s="157">
        <f t="shared" si="14"/>
        <v>0</v>
      </c>
      <c r="AF41" s="156">
        <f t="shared" si="14"/>
        <v>0</v>
      </c>
      <c r="AG41" s="156">
        <f t="shared" si="14"/>
        <v>0</v>
      </c>
      <c r="AH41" s="156">
        <f t="shared" si="14"/>
        <v>0</v>
      </c>
      <c r="AI41" s="158">
        <f t="shared" si="14"/>
        <v>0</v>
      </c>
      <c r="AJ41" s="181">
        <f t="shared" si="15"/>
        <v>0</v>
      </c>
      <c r="AK41" s="92"/>
      <c r="AL41" s="92"/>
      <c r="AM41" s="92"/>
      <c r="AN41" s="92"/>
      <c r="AO41" s="92"/>
      <c r="AP41" s="92"/>
      <c r="AQ41" s="92"/>
      <c r="AR41" s="157">
        <f t="shared" si="16"/>
        <v>0</v>
      </c>
      <c r="AS41" s="92"/>
      <c r="AT41" s="92"/>
      <c r="AU41" s="92"/>
      <c r="AV41" s="92"/>
      <c r="AW41" s="92"/>
      <c r="AX41" s="92"/>
      <c r="AY41" s="159"/>
      <c r="AZ41" s="181">
        <f t="shared" si="17"/>
        <v>0</v>
      </c>
      <c r="BA41" s="92"/>
      <c r="BB41" s="92"/>
      <c r="BC41" s="92"/>
      <c r="BD41" s="92"/>
      <c r="BE41" s="92"/>
      <c r="BF41" s="92"/>
      <c r="BG41" s="159"/>
      <c r="BH41" s="181">
        <f t="shared" si="18"/>
        <v>0</v>
      </c>
      <c r="BI41" s="156">
        <f t="shared" si="19"/>
        <v>0</v>
      </c>
      <c r="BJ41" s="156">
        <f t="shared" si="19"/>
        <v>0</v>
      </c>
      <c r="BK41" s="157">
        <f t="shared" si="19"/>
        <v>0</v>
      </c>
      <c r="BL41" s="156">
        <f t="shared" si="19"/>
        <v>0</v>
      </c>
      <c r="BM41" s="156">
        <f t="shared" si="19"/>
        <v>0</v>
      </c>
      <c r="BN41" s="156">
        <f t="shared" si="19"/>
        <v>0</v>
      </c>
      <c r="BO41" s="158">
        <f t="shared" si="19"/>
        <v>0</v>
      </c>
    </row>
    <row r="42" spans="1:67" x14ac:dyDescent="0.2">
      <c r="A42" s="154"/>
      <c r="B42" s="195"/>
      <c r="C42" s="183"/>
      <c r="D42" s="181">
        <f t="shared" si="8"/>
        <v>0</v>
      </c>
      <c r="E42" s="92"/>
      <c r="F42" s="92"/>
      <c r="G42" s="92"/>
      <c r="H42" s="92"/>
      <c r="I42" s="92"/>
      <c r="J42" s="196"/>
      <c r="K42" s="159"/>
      <c r="L42" s="181">
        <f t="shared" si="9"/>
        <v>0</v>
      </c>
      <c r="M42" s="92"/>
      <c r="N42" s="92"/>
      <c r="O42" s="92"/>
      <c r="P42" s="92"/>
      <c r="Q42" s="92"/>
      <c r="R42" s="92"/>
      <c r="S42" s="159"/>
      <c r="T42" s="181">
        <f t="shared" si="10"/>
        <v>0</v>
      </c>
      <c r="U42" s="156">
        <f t="shared" si="20"/>
        <v>0</v>
      </c>
      <c r="V42" s="156">
        <f t="shared" si="11"/>
        <v>0</v>
      </c>
      <c r="W42" s="156">
        <f t="shared" si="11"/>
        <v>0</v>
      </c>
      <c r="X42" s="156">
        <f t="shared" si="11"/>
        <v>0</v>
      </c>
      <c r="Y42" s="156">
        <f t="shared" si="11"/>
        <v>0</v>
      </c>
      <c r="Z42" s="156">
        <f t="shared" si="21"/>
        <v>0</v>
      </c>
      <c r="AA42" s="156">
        <f t="shared" si="12"/>
        <v>0</v>
      </c>
      <c r="AB42" s="181">
        <f t="shared" si="13"/>
        <v>0</v>
      </c>
      <c r="AC42" s="156">
        <f t="shared" si="14"/>
        <v>0</v>
      </c>
      <c r="AD42" s="156">
        <f t="shared" si="14"/>
        <v>0</v>
      </c>
      <c r="AE42" s="157">
        <f t="shared" si="14"/>
        <v>0</v>
      </c>
      <c r="AF42" s="156">
        <f t="shared" si="14"/>
        <v>0</v>
      </c>
      <c r="AG42" s="156">
        <f t="shared" si="14"/>
        <v>0</v>
      </c>
      <c r="AH42" s="156">
        <f t="shared" si="14"/>
        <v>0</v>
      </c>
      <c r="AI42" s="158">
        <f t="shared" si="14"/>
        <v>0</v>
      </c>
      <c r="AJ42" s="181">
        <f t="shared" si="15"/>
        <v>0</v>
      </c>
      <c r="AK42" s="92"/>
      <c r="AL42" s="92"/>
      <c r="AM42" s="92"/>
      <c r="AN42" s="92"/>
      <c r="AO42" s="92"/>
      <c r="AP42" s="92"/>
      <c r="AQ42" s="92"/>
      <c r="AR42" s="157">
        <f t="shared" si="16"/>
        <v>0</v>
      </c>
      <c r="AS42" s="92"/>
      <c r="AT42" s="92"/>
      <c r="AU42" s="92"/>
      <c r="AV42" s="92"/>
      <c r="AW42" s="92"/>
      <c r="AX42" s="92"/>
      <c r="AY42" s="159"/>
      <c r="AZ42" s="181">
        <f t="shared" si="17"/>
        <v>0</v>
      </c>
      <c r="BA42" s="92"/>
      <c r="BB42" s="92"/>
      <c r="BC42" s="92"/>
      <c r="BD42" s="92"/>
      <c r="BE42" s="92"/>
      <c r="BF42" s="92"/>
      <c r="BG42" s="159"/>
      <c r="BH42" s="181">
        <f t="shared" si="18"/>
        <v>0</v>
      </c>
      <c r="BI42" s="156">
        <f t="shared" si="19"/>
        <v>0</v>
      </c>
      <c r="BJ42" s="156">
        <f t="shared" si="19"/>
        <v>0</v>
      </c>
      <c r="BK42" s="157">
        <f t="shared" si="19"/>
        <v>0</v>
      </c>
      <c r="BL42" s="156">
        <f t="shared" si="19"/>
        <v>0</v>
      </c>
      <c r="BM42" s="156">
        <f t="shared" si="19"/>
        <v>0</v>
      </c>
      <c r="BN42" s="156">
        <f t="shared" si="19"/>
        <v>0</v>
      </c>
      <c r="BO42" s="158">
        <f t="shared" si="19"/>
        <v>0</v>
      </c>
    </row>
    <row r="43" spans="1:67" x14ac:dyDescent="0.2">
      <c r="A43" s="154"/>
      <c r="B43" s="195"/>
      <c r="C43" s="183"/>
      <c r="D43" s="181">
        <f t="shared" si="8"/>
        <v>0</v>
      </c>
      <c r="E43" s="92"/>
      <c r="F43" s="92"/>
      <c r="G43" s="92"/>
      <c r="H43" s="92"/>
      <c r="I43" s="92"/>
      <c r="J43" s="196"/>
      <c r="K43" s="159"/>
      <c r="L43" s="181">
        <f t="shared" si="9"/>
        <v>0</v>
      </c>
      <c r="M43" s="92"/>
      <c r="N43" s="92"/>
      <c r="O43" s="92"/>
      <c r="P43" s="92"/>
      <c r="Q43" s="92"/>
      <c r="R43" s="92"/>
      <c r="S43" s="159"/>
      <c r="T43" s="181">
        <f t="shared" si="10"/>
        <v>0</v>
      </c>
      <c r="U43" s="156">
        <f t="shared" si="20"/>
        <v>0</v>
      </c>
      <c r="V43" s="156">
        <f t="shared" si="11"/>
        <v>0</v>
      </c>
      <c r="W43" s="156">
        <f t="shared" si="11"/>
        <v>0</v>
      </c>
      <c r="X43" s="156">
        <f t="shared" si="11"/>
        <v>0</v>
      </c>
      <c r="Y43" s="156">
        <f t="shared" si="11"/>
        <v>0</v>
      </c>
      <c r="Z43" s="156">
        <f t="shared" si="21"/>
        <v>0</v>
      </c>
      <c r="AA43" s="156">
        <f t="shared" si="12"/>
        <v>0</v>
      </c>
      <c r="AB43" s="181">
        <f t="shared" si="13"/>
        <v>0</v>
      </c>
      <c r="AC43" s="156">
        <f t="shared" si="14"/>
        <v>0</v>
      </c>
      <c r="AD43" s="156">
        <f t="shared" si="14"/>
        <v>0</v>
      </c>
      <c r="AE43" s="157">
        <f t="shared" si="14"/>
        <v>0</v>
      </c>
      <c r="AF43" s="156">
        <f t="shared" si="14"/>
        <v>0</v>
      </c>
      <c r="AG43" s="156">
        <f t="shared" si="14"/>
        <v>0</v>
      </c>
      <c r="AH43" s="156">
        <f t="shared" si="14"/>
        <v>0</v>
      </c>
      <c r="AI43" s="158">
        <f t="shared" si="14"/>
        <v>0</v>
      </c>
      <c r="AJ43" s="181">
        <f t="shared" si="15"/>
        <v>0</v>
      </c>
      <c r="AK43" s="92"/>
      <c r="AL43" s="92"/>
      <c r="AM43" s="92"/>
      <c r="AN43" s="92"/>
      <c r="AO43" s="92"/>
      <c r="AP43" s="92"/>
      <c r="AQ43" s="92"/>
      <c r="AR43" s="157">
        <f t="shared" si="16"/>
        <v>0</v>
      </c>
      <c r="AS43" s="92"/>
      <c r="AT43" s="92"/>
      <c r="AU43" s="92"/>
      <c r="AV43" s="92"/>
      <c r="AW43" s="92"/>
      <c r="AX43" s="92"/>
      <c r="AY43" s="159"/>
      <c r="AZ43" s="181">
        <f t="shared" si="17"/>
        <v>0</v>
      </c>
      <c r="BA43" s="92"/>
      <c r="BB43" s="92"/>
      <c r="BC43" s="92"/>
      <c r="BD43" s="92"/>
      <c r="BE43" s="92"/>
      <c r="BF43" s="92"/>
      <c r="BG43" s="159"/>
      <c r="BH43" s="181">
        <f t="shared" si="18"/>
        <v>0</v>
      </c>
      <c r="BI43" s="156">
        <f t="shared" si="19"/>
        <v>0</v>
      </c>
      <c r="BJ43" s="156">
        <f t="shared" si="19"/>
        <v>0</v>
      </c>
      <c r="BK43" s="157">
        <f t="shared" si="19"/>
        <v>0</v>
      </c>
      <c r="BL43" s="156">
        <f t="shared" si="19"/>
        <v>0</v>
      </c>
      <c r="BM43" s="156">
        <f t="shared" si="19"/>
        <v>0</v>
      </c>
      <c r="BN43" s="156">
        <f t="shared" si="19"/>
        <v>0</v>
      </c>
      <c r="BO43" s="158">
        <f t="shared" si="19"/>
        <v>0</v>
      </c>
    </row>
    <row r="44" spans="1:67" x14ac:dyDescent="0.2">
      <c r="A44" s="154"/>
      <c r="B44" s="195"/>
      <c r="C44" s="183"/>
      <c r="D44" s="181">
        <f t="shared" si="8"/>
        <v>0</v>
      </c>
      <c r="E44" s="92"/>
      <c r="F44" s="92"/>
      <c r="G44" s="92"/>
      <c r="H44" s="92"/>
      <c r="I44" s="92"/>
      <c r="J44" s="196"/>
      <c r="K44" s="159"/>
      <c r="L44" s="181">
        <f t="shared" si="9"/>
        <v>0</v>
      </c>
      <c r="M44" s="92"/>
      <c r="N44" s="92"/>
      <c r="O44" s="92"/>
      <c r="P44" s="92"/>
      <c r="Q44" s="92"/>
      <c r="R44" s="92"/>
      <c r="S44" s="159"/>
      <c r="T44" s="181">
        <f t="shared" si="10"/>
        <v>0</v>
      </c>
      <c r="U44" s="156">
        <f t="shared" si="20"/>
        <v>0</v>
      </c>
      <c r="V44" s="156">
        <f t="shared" si="11"/>
        <v>0</v>
      </c>
      <c r="W44" s="156">
        <f t="shared" si="11"/>
        <v>0</v>
      </c>
      <c r="X44" s="156">
        <f t="shared" si="11"/>
        <v>0</v>
      </c>
      <c r="Y44" s="156">
        <f t="shared" si="11"/>
        <v>0</v>
      </c>
      <c r="Z44" s="156">
        <f t="shared" si="21"/>
        <v>0</v>
      </c>
      <c r="AA44" s="156">
        <f t="shared" si="12"/>
        <v>0</v>
      </c>
      <c r="AB44" s="181">
        <f t="shared" si="13"/>
        <v>0</v>
      </c>
      <c r="AC44" s="156">
        <f t="shared" si="14"/>
        <v>0</v>
      </c>
      <c r="AD44" s="156">
        <f t="shared" si="14"/>
        <v>0</v>
      </c>
      <c r="AE44" s="157">
        <f t="shared" si="14"/>
        <v>0</v>
      </c>
      <c r="AF44" s="156">
        <f t="shared" si="14"/>
        <v>0</v>
      </c>
      <c r="AG44" s="156">
        <f t="shared" si="14"/>
        <v>0</v>
      </c>
      <c r="AH44" s="156">
        <f t="shared" si="14"/>
        <v>0</v>
      </c>
      <c r="AI44" s="158">
        <f t="shared" si="14"/>
        <v>0</v>
      </c>
      <c r="AJ44" s="181">
        <f t="shared" si="15"/>
        <v>0</v>
      </c>
      <c r="AK44" s="92"/>
      <c r="AL44" s="92"/>
      <c r="AM44" s="92"/>
      <c r="AN44" s="92"/>
      <c r="AO44" s="92"/>
      <c r="AP44" s="92"/>
      <c r="AQ44" s="92"/>
      <c r="AR44" s="157">
        <f t="shared" si="16"/>
        <v>0</v>
      </c>
      <c r="AS44" s="92"/>
      <c r="AT44" s="92"/>
      <c r="AU44" s="92"/>
      <c r="AV44" s="92"/>
      <c r="AW44" s="92"/>
      <c r="AX44" s="92"/>
      <c r="AY44" s="159"/>
      <c r="AZ44" s="181">
        <f t="shared" si="17"/>
        <v>0</v>
      </c>
      <c r="BA44" s="92"/>
      <c r="BB44" s="92"/>
      <c r="BC44" s="92"/>
      <c r="BD44" s="92"/>
      <c r="BE44" s="92"/>
      <c r="BF44" s="92"/>
      <c r="BG44" s="159"/>
      <c r="BH44" s="181">
        <f t="shared" si="18"/>
        <v>0</v>
      </c>
      <c r="BI44" s="156">
        <f t="shared" si="19"/>
        <v>0</v>
      </c>
      <c r="BJ44" s="156">
        <f t="shared" si="19"/>
        <v>0</v>
      </c>
      <c r="BK44" s="157">
        <f t="shared" si="19"/>
        <v>0</v>
      </c>
      <c r="BL44" s="156">
        <f t="shared" si="19"/>
        <v>0</v>
      </c>
      <c r="BM44" s="156">
        <f t="shared" si="19"/>
        <v>0</v>
      </c>
      <c r="BN44" s="156">
        <f t="shared" si="19"/>
        <v>0</v>
      </c>
      <c r="BO44" s="158">
        <f t="shared" si="19"/>
        <v>0</v>
      </c>
    </row>
    <row r="45" spans="1:67" x14ac:dyDescent="0.2">
      <c r="A45" s="154"/>
      <c r="B45" s="195"/>
      <c r="C45" s="183"/>
      <c r="D45" s="181">
        <f t="shared" si="8"/>
        <v>0</v>
      </c>
      <c r="E45" s="92"/>
      <c r="F45" s="92"/>
      <c r="G45" s="92"/>
      <c r="H45" s="92"/>
      <c r="I45" s="92"/>
      <c r="J45" s="196"/>
      <c r="K45" s="159"/>
      <c r="L45" s="181">
        <f t="shared" si="9"/>
        <v>0</v>
      </c>
      <c r="M45" s="92"/>
      <c r="N45" s="92"/>
      <c r="O45" s="92"/>
      <c r="P45" s="92"/>
      <c r="Q45" s="92"/>
      <c r="R45" s="92"/>
      <c r="S45" s="159"/>
      <c r="T45" s="181">
        <f t="shared" si="10"/>
        <v>0</v>
      </c>
      <c r="U45" s="156">
        <f t="shared" si="20"/>
        <v>0</v>
      </c>
      <c r="V45" s="156">
        <f t="shared" si="11"/>
        <v>0</v>
      </c>
      <c r="W45" s="156">
        <f t="shared" si="11"/>
        <v>0</v>
      </c>
      <c r="X45" s="156">
        <f t="shared" si="11"/>
        <v>0</v>
      </c>
      <c r="Y45" s="156">
        <f t="shared" si="11"/>
        <v>0</v>
      </c>
      <c r="Z45" s="156">
        <f t="shared" si="21"/>
        <v>0</v>
      </c>
      <c r="AA45" s="156">
        <f t="shared" si="12"/>
        <v>0</v>
      </c>
      <c r="AB45" s="181">
        <f t="shared" si="13"/>
        <v>0</v>
      </c>
      <c r="AC45" s="156">
        <f t="shared" si="14"/>
        <v>0</v>
      </c>
      <c r="AD45" s="156">
        <f t="shared" si="14"/>
        <v>0</v>
      </c>
      <c r="AE45" s="157">
        <f t="shared" si="14"/>
        <v>0</v>
      </c>
      <c r="AF45" s="156">
        <f t="shared" si="14"/>
        <v>0</v>
      </c>
      <c r="AG45" s="156">
        <f t="shared" si="14"/>
        <v>0</v>
      </c>
      <c r="AH45" s="156">
        <f t="shared" si="14"/>
        <v>0</v>
      </c>
      <c r="AI45" s="158">
        <f t="shared" si="14"/>
        <v>0</v>
      </c>
      <c r="AJ45" s="181">
        <f t="shared" si="15"/>
        <v>0</v>
      </c>
      <c r="AK45" s="92"/>
      <c r="AL45" s="92"/>
      <c r="AM45" s="92"/>
      <c r="AN45" s="92"/>
      <c r="AO45" s="92"/>
      <c r="AP45" s="92"/>
      <c r="AQ45" s="92"/>
      <c r="AR45" s="157">
        <f t="shared" si="16"/>
        <v>0</v>
      </c>
      <c r="AS45" s="92"/>
      <c r="AT45" s="92"/>
      <c r="AU45" s="92"/>
      <c r="AV45" s="92"/>
      <c r="AW45" s="92"/>
      <c r="AX45" s="92"/>
      <c r="AY45" s="159"/>
      <c r="AZ45" s="181">
        <f t="shared" si="17"/>
        <v>0</v>
      </c>
      <c r="BA45" s="92"/>
      <c r="BB45" s="92"/>
      <c r="BC45" s="92"/>
      <c r="BD45" s="92"/>
      <c r="BE45" s="92"/>
      <c r="BF45" s="92"/>
      <c r="BG45" s="159"/>
      <c r="BH45" s="181">
        <f t="shared" si="18"/>
        <v>0</v>
      </c>
      <c r="BI45" s="156">
        <f t="shared" si="19"/>
        <v>0</v>
      </c>
      <c r="BJ45" s="156">
        <f t="shared" si="19"/>
        <v>0</v>
      </c>
      <c r="BK45" s="157">
        <f t="shared" si="19"/>
        <v>0</v>
      </c>
      <c r="BL45" s="156">
        <f t="shared" si="19"/>
        <v>0</v>
      </c>
      <c r="BM45" s="156">
        <f t="shared" si="19"/>
        <v>0</v>
      </c>
      <c r="BN45" s="156">
        <f t="shared" si="19"/>
        <v>0</v>
      </c>
      <c r="BO45" s="158">
        <f t="shared" si="19"/>
        <v>0</v>
      </c>
    </row>
    <row r="46" spans="1:67" x14ac:dyDescent="0.2">
      <c r="A46" s="154"/>
      <c r="B46" s="195"/>
      <c r="C46" s="183"/>
      <c r="D46" s="181">
        <f t="shared" si="8"/>
        <v>0</v>
      </c>
      <c r="E46" s="92"/>
      <c r="F46" s="92"/>
      <c r="G46" s="92"/>
      <c r="H46" s="92"/>
      <c r="I46" s="92"/>
      <c r="J46" s="196"/>
      <c r="K46" s="159"/>
      <c r="L46" s="181">
        <f t="shared" si="9"/>
        <v>0</v>
      </c>
      <c r="M46" s="92"/>
      <c r="N46" s="92"/>
      <c r="O46" s="92"/>
      <c r="P46" s="92"/>
      <c r="Q46" s="92"/>
      <c r="R46" s="92"/>
      <c r="S46" s="159"/>
      <c r="T46" s="181">
        <f t="shared" si="10"/>
        <v>0</v>
      </c>
      <c r="U46" s="156">
        <f t="shared" si="20"/>
        <v>0</v>
      </c>
      <c r="V46" s="156">
        <f t="shared" si="11"/>
        <v>0</v>
      </c>
      <c r="W46" s="156">
        <f t="shared" si="11"/>
        <v>0</v>
      </c>
      <c r="X46" s="156">
        <f t="shared" si="11"/>
        <v>0</v>
      </c>
      <c r="Y46" s="156">
        <f t="shared" si="11"/>
        <v>0</v>
      </c>
      <c r="Z46" s="156">
        <f t="shared" si="21"/>
        <v>0</v>
      </c>
      <c r="AA46" s="156">
        <f t="shared" si="12"/>
        <v>0</v>
      </c>
      <c r="AB46" s="181">
        <f t="shared" si="13"/>
        <v>0</v>
      </c>
      <c r="AC46" s="156">
        <f t="shared" si="14"/>
        <v>0</v>
      </c>
      <c r="AD46" s="156">
        <f t="shared" si="14"/>
        <v>0</v>
      </c>
      <c r="AE46" s="157">
        <f t="shared" si="14"/>
        <v>0</v>
      </c>
      <c r="AF46" s="156">
        <f t="shared" si="14"/>
        <v>0</v>
      </c>
      <c r="AG46" s="156">
        <f t="shared" si="14"/>
        <v>0</v>
      </c>
      <c r="AH46" s="156">
        <f t="shared" si="14"/>
        <v>0</v>
      </c>
      <c r="AI46" s="158">
        <f t="shared" si="14"/>
        <v>0</v>
      </c>
      <c r="AJ46" s="181">
        <f t="shared" si="15"/>
        <v>0</v>
      </c>
      <c r="AK46" s="92"/>
      <c r="AL46" s="92"/>
      <c r="AM46" s="92"/>
      <c r="AN46" s="92"/>
      <c r="AO46" s="92"/>
      <c r="AP46" s="92"/>
      <c r="AQ46" s="92"/>
      <c r="AR46" s="157">
        <f t="shared" si="16"/>
        <v>0</v>
      </c>
      <c r="AS46" s="92"/>
      <c r="AT46" s="92"/>
      <c r="AU46" s="92"/>
      <c r="AV46" s="92"/>
      <c r="AW46" s="92"/>
      <c r="AX46" s="92"/>
      <c r="AY46" s="159"/>
      <c r="AZ46" s="181">
        <f t="shared" si="17"/>
        <v>0</v>
      </c>
      <c r="BA46" s="92"/>
      <c r="BB46" s="92"/>
      <c r="BC46" s="92"/>
      <c r="BD46" s="92"/>
      <c r="BE46" s="92"/>
      <c r="BF46" s="92"/>
      <c r="BG46" s="159"/>
      <c r="BH46" s="181">
        <f t="shared" si="18"/>
        <v>0</v>
      </c>
      <c r="BI46" s="156">
        <f t="shared" si="19"/>
        <v>0</v>
      </c>
      <c r="BJ46" s="156">
        <f t="shared" si="19"/>
        <v>0</v>
      </c>
      <c r="BK46" s="157">
        <f t="shared" si="19"/>
        <v>0</v>
      </c>
      <c r="BL46" s="156">
        <f t="shared" si="19"/>
        <v>0</v>
      </c>
      <c r="BM46" s="156">
        <f t="shared" si="19"/>
        <v>0</v>
      </c>
      <c r="BN46" s="156">
        <f t="shared" si="19"/>
        <v>0</v>
      </c>
      <c r="BO46" s="158">
        <f t="shared" si="19"/>
        <v>0</v>
      </c>
    </row>
    <row r="47" spans="1:67" x14ac:dyDescent="0.2">
      <c r="A47" s="154"/>
      <c r="B47" s="195"/>
      <c r="C47" s="183"/>
      <c r="D47" s="181">
        <f t="shared" si="8"/>
        <v>0</v>
      </c>
      <c r="E47" s="92"/>
      <c r="F47" s="92"/>
      <c r="G47" s="92"/>
      <c r="H47" s="92"/>
      <c r="I47" s="92"/>
      <c r="J47" s="196"/>
      <c r="K47" s="159"/>
      <c r="L47" s="181">
        <f t="shared" si="9"/>
        <v>0</v>
      </c>
      <c r="M47" s="92"/>
      <c r="N47" s="92"/>
      <c r="O47" s="92"/>
      <c r="P47" s="92"/>
      <c r="Q47" s="92"/>
      <c r="R47" s="92"/>
      <c r="S47" s="159"/>
      <c r="T47" s="181">
        <f t="shared" si="10"/>
        <v>0</v>
      </c>
      <c r="U47" s="156">
        <f t="shared" si="20"/>
        <v>0</v>
      </c>
      <c r="V47" s="156">
        <f t="shared" si="11"/>
        <v>0</v>
      </c>
      <c r="W47" s="156">
        <f t="shared" si="11"/>
        <v>0</v>
      </c>
      <c r="X47" s="156">
        <f t="shared" si="11"/>
        <v>0</v>
      </c>
      <c r="Y47" s="156">
        <f t="shared" si="11"/>
        <v>0</v>
      </c>
      <c r="Z47" s="156">
        <f t="shared" si="21"/>
        <v>0</v>
      </c>
      <c r="AA47" s="156">
        <f t="shared" si="12"/>
        <v>0</v>
      </c>
      <c r="AB47" s="181">
        <f t="shared" si="13"/>
        <v>0</v>
      </c>
      <c r="AC47" s="156">
        <f t="shared" si="14"/>
        <v>0</v>
      </c>
      <c r="AD47" s="156">
        <f t="shared" si="14"/>
        <v>0</v>
      </c>
      <c r="AE47" s="157">
        <f t="shared" si="14"/>
        <v>0</v>
      </c>
      <c r="AF47" s="156">
        <f t="shared" si="14"/>
        <v>0</v>
      </c>
      <c r="AG47" s="156">
        <f t="shared" si="14"/>
        <v>0</v>
      </c>
      <c r="AH47" s="156">
        <f t="shared" si="14"/>
        <v>0</v>
      </c>
      <c r="AI47" s="158">
        <f t="shared" si="14"/>
        <v>0</v>
      </c>
      <c r="AJ47" s="181">
        <f t="shared" si="15"/>
        <v>0</v>
      </c>
      <c r="AK47" s="92"/>
      <c r="AL47" s="92"/>
      <c r="AM47" s="92"/>
      <c r="AN47" s="92"/>
      <c r="AO47" s="92"/>
      <c r="AP47" s="92"/>
      <c r="AQ47" s="92"/>
      <c r="AR47" s="157">
        <f t="shared" si="16"/>
        <v>0</v>
      </c>
      <c r="AS47" s="92"/>
      <c r="AT47" s="92"/>
      <c r="AU47" s="92"/>
      <c r="AV47" s="92"/>
      <c r="AW47" s="92"/>
      <c r="AX47" s="92"/>
      <c r="AY47" s="159"/>
      <c r="AZ47" s="181">
        <f t="shared" si="17"/>
        <v>0</v>
      </c>
      <c r="BA47" s="92"/>
      <c r="BB47" s="92"/>
      <c r="BC47" s="92"/>
      <c r="BD47" s="92"/>
      <c r="BE47" s="92"/>
      <c r="BF47" s="92"/>
      <c r="BG47" s="159"/>
      <c r="BH47" s="181">
        <f t="shared" si="18"/>
        <v>0</v>
      </c>
      <c r="BI47" s="156">
        <f t="shared" si="19"/>
        <v>0</v>
      </c>
      <c r="BJ47" s="156">
        <f t="shared" si="19"/>
        <v>0</v>
      </c>
      <c r="BK47" s="157">
        <f t="shared" si="19"/>
        <v>0</v>
      </c>
      <c r="BL47" s="156">
        <f t="shared" si="19"/>
        <v>0</v>
      </c>
      <c r="BM47" s="156">
        <f t="shared" si="19"/>
        <v>0</v>
      </c>
      <c r="BN47" s="156">
        <f t="shared" si="19"/>
        <v>0</v>
      </c>
      <c r="BO47" s="158">
        <f t="shared" si="19"/>
        <v>0</v>
      </c>
    </row>
    <row r="48" spans="1:67" x14ac:dyDescent="0.2">
      <c r="A48" s="154"/>
      <c r="B48" s="195"/>
      <c r="C48" s="183"/>
      <c r="D48" s="181">
        <f t="shared" si="8"/>
        <v>0</v>
      </c>
      <c r="E48" s="92"/>
      <c r="F48" s="92"/>
      <c r="G48" s="92"/>
      <c r="H48" s="92"/>
      <c r="I48" s="92"/>
      <c r="J48" s="196"/>
      <c r="K48" s="159"/>
      <c r="L48" s="181">
        <f t="shared" si="9"/>
        <v>0</v>
      </c>
      <c r="M48" s="92"/>
      <c r="N48" s="92"/>
      <c r="O48" s="92"/>
      <c r="P48" s="92"/>
      <c r="Q48" s="92"/>
      <c r="R48" s="92"/>
      <c r="S48" s="159"/>
      <c r="T48" s="181">
        <f t="shared" si="10"/>
        <v>0</v>
      </c>
      <c r="U48" s="156">
        <f t="shared" si="20"/>
        <v>0</v>
      </c>
      <c r="V48" s="156">
        <f t="shared" si="11"/>
        <v>0</v>
      </c>
      <c r="W48" s="156">
        <f t="shared" si="11"/>
        <v>0</v>
      </c>
      <c r="X48" s="156">
        <f t="shared" si="11"/>
        <v>0</v>
      </c>
      <c r="Y48" s="156">
        <f t="shared" si="11"/>
        <v>0</v>
      </c>
      <c r="Z48" s="156">
        <f t="shared" si="21"/>
        <v>0</v>
      </c>
      <c r="AA48" s="156">
        <f t="shared" si="12"/>
        <v>0</v>
      </c>
      <c r="AB48" s="181">
        <f t="shared" si="13"/>
        <v>0</v>
      </c>
      <c r="AC48" s="156">
        <f t="shared" si="14"/>
        <v>0</v>
      </c>
      <c r="AD48" s="156">
        <f t="shared" si="14"/>
        <v>0</v>
      </c>
      <c r="AE48" s="157">
        <f t="shared" si="14"/>
        <v>0</v>
      </c>
      <c r="AF48" s="156">
        <f t="shared" si="14"/>
        <v>0</v>
      </c>
      <c r="AG48" s="156">
        <f t="shared" si="14"/>
        <v>0</v>
      </c>
      <c r="AH48" s="156">
        <f t="shared" si="14"/>
        <v>0</v>
      </c>
      <c r="AI48" s="158">
        <f t="shared" si="14"/>
        <v>0</v>
      </c>
      <c r="AJ48" s="181">
        <f t="shared" si="15"/>
        <v>0</v>
      </c>
      <c r="AK48" s="92"/>
      <c r="AL48" s="92"/>
      <c r="AM48" s="92"/>
      <c r="AN48" s="92"/>
      <c r="AO48" s="92"/>
      <c r="AP48" s="92"/>
      <c r="AQ48" s="92"/>
      <c r="AR48" s="157">
        <f t="shared" si="16"/>
        <v>0</v>
      </c>
      <c r="AS48" s="92"/>
      <c r="AT48" s="92"/>
      <c r="AU48" s="92"/>
      <c r="AV48" s="92"/>
      <c r="AW48" s="92"/>
      <c r="AX48" s="92"/>
      <c r="AY48" s="159"/>
      <c r="AZ48" s="181">
        <f t="shared" si="17"/>
        <v>0</v>
      </c>
      <c r="BA48" s="92"/>
      <c r="BB48" s="92"/>
      <c r="BC48" s="92"/>
      <c r="BD48" s="92"/>
      <c r="BE48" s="92"/>
      <c r="BF48" s="92"/>
      <c r="BG48" s="159"/>
      <c r="BH48" s="181">
        <f t="shared" si="18"/>
        <v>0</v>
      </c>
      <c r="BI48" s="156">
        <f t="shared" si="19"/>
        <v>0</v>
      </c>
      <c r="BJ48" s="156">
        <f t="shared" si="19"/>
        <v>0</v>
      </c>
      <c r="BK48" s="157">
        <f t="shared" si="19"/>
        <v>0</v>
      </c>
      <c r="BL48" s="156">
        <f t="shared" si="19"/>
        <v>0</v>
      </c>
      <c r="BM48" s="156">
        <f t="shared" si="19"/>
        <v>0</v>
      </c>
      <c r="BN48" s="156">
        <f t="shared" si="19"/>
        <v>0</v>
      </c>
      <c r="BO48" s="158">
        <f t="shared" si="19"/>
        <v>0</v>
      </c>
    </row>
    <row r="49" spans="1:67" x14ac:dyDescent="0.2">
      <c r="A49" s="154"/>
      <c r="B49" s="195"/>
      <c r="C49" s="183"/>
      <c r="D49" s="181">
        <f t="shared" si="8"/>
        <v>0</v>
      </c>
      <c r="E49" s="92"/>
      <c r="F49" s="92"/>
      <c r="G49" s="92"/>
      <c r="H49" s="92"/>
      <c r="I49" s="92"/>
      <c r="J49" s="196"/>
      <c r="K49" s="159"/>
      <c r="L49" s="181">
        <f t="shared" si="9"/>
        <v>0</v>
      </c>
      <c r="M49" s="92"/>
      <c r="N49" s="92"/>
      <c r="O49" s="92"/>
      <c r="P49" s="92"/>
      <c r="Q49" s="92"/>
      <c r="R49" s="92"/>
      <c r="S49" s="159"/>
      <c r="T49" s="181">
        <f t="shared" si="10"/>
        <v>0</v>
      </c>
      <c r="U49" s="156">
        <f t="shared" si="20"/>
        <v>0</v>
      </c>
      <c r="V49" s="156">
        <f t="shared" ref="V49:V56" si="51">F49+N49</f>
        <v>0</v>
      </c>
      <c r="W49" s="156">
        <f t="shared" ref="W49:W56" si="52">G49+O49</f>
        <v>0</v>
      </c>
      <c r="X49" s="156">
        <f t="shared" ref="X49:X56" si="53">H49+P49</f>
        <v>0</v>
      </c>
      <c r="Y49" s="156">
        <f t="shared" ref="Y49:Y56" si="54">I49+Q49</f>
        <v>0</v>
      </c>
      <c r="Z49" s="156">
        <f t="shared" si="21"/>
        <v>0</v>
      </c>
      <c r="AA49" s="156">
        <f t="shared" si="12"/>
        <v>0</v>
      </c>
      <c r="AB49" s="181">
        <f t="shared" si="13"/>
        <v>0</v>
      </c>
      <c r="AC49" s="156">
        <f t="shared" si="14"/>
        <v>0</v>
      </c>
      <c r="AD49" s="156">
        <f t="shared" si="14"/>
        <v>0</v>
      </c>
      <c r="AE49" s="157">
        <f t="shared" si="14"/>
        <v>0</v>
      </c>
      <c r="AF49" s="156">
        <f t="shared" si="14"/>
        <v>0</v>
      </c>
      <c r="AG49" s="156">
        <f t="shared" si="14"/>
        <v>0</v>
      </c>
      <c r="AH49" s="156">
        <f t="shared" si="14"/>
        <v>0</v>
      </c>
      <c r="AI49" s="158">
        <f t="shared" si="14"/>
        <v>0</v>
      </c>
      <c r="AJ49" s="181">
        <f t="shared" si="15"/>
        <v>0</v>
      </c>
      <c r="AK49" s="92"/>
      <c r="AL49" s="92"/>
      <c r="AM49" s="92"/>
      <c r="AN49" s="92"/>
      <c r="AO49" s="92"/>
      <c r="AP49" s="92"/>
      <c r="AQ49" s="92"/>
      <c r="AR49" s="157">
        <f t="shared" si="16"/>
        <v>0</v>
      </c>
      <c r="AS49" s="92"/>
      <c r="AT49" s="92"/>
      <c r="AU49" s="92"/>
      <c r="AV49" s="92"/>
      <c r="AW49" s="92"/>
      <c r="AX49" s="92"/>
      <c r="AY49" s="159"/>
      <c r="AZ49" s="181">
        <f t="shared" si="17"/>
        <v>0</v>
      </c>
      <c r="BA49" s="92"/>
      <c r="BB49" s="92"/>
      <c r="BC49" s="92"/>
      <c r="BD49" s="92"/>
      <c r="BE49" s="92"/>
      <c r="BF49" s="92"/>
      <c r="BG49" s="159"/>
      <c r="BH49" s="181">
        <f t="shared" si="18"/>
        <v>0</v>
      </c>
      <c r="BI49" s="156">
        <f t="shared" si="19"/>
        <v>0</v>
      </c>
      <c r="BJ49" s="156">
        <f t="shared" si="19"/>
        <v>0</v>
      </c>
      <c r="BK49" s="157">
        <f t="shared" si="19"/>
        <v>0</v>
      </c>
      <c r="BL49" s="156">
        <f t="shared" si="19"/>
        <v>0</v>
      </c>
      <c r="BM49" s="156">
        <f t="shared" si="19"/>
        <v>0</v>
      </c>
      <c r="BN49" s="156">
        <f t="shared" si="19"/>
        <v>0</v>
      </c>
      <c r="BO49" s="158">
        <f t="shared" si="19"/>
        <v>0</v>
      </c>
    </row>
    <row r="50" spans="1:67" x14ac:dyDescent="0.2">
      <c r="A50" s="154"/>
      <c r="B50" s="195"/>
      <c r="C50" s="183"/>
      <c r="D50" s="181">
        <f t="shared" si="8"/>
        <v>0</v>
      </c>
      <c r="E50" s="92"/>
      <c r="F50" s="92"/>
      <c r="G50" s="92"/>
      <c r="H50" s="92"/>
      <c r="I50" s="92"/>
      <c r="J50" s="196"/>
      <c r="K50" s="159"/>
      <c r="L50" s="181">
        <f t="shared" si="9"/>
        <v>0</v>
      </c>
      <c r="M50" s="92"/>
      <c r="N50" s="92"/>
      <c r="O50" s="92"/>
      <c r="P50" s="92"/>
      <c r="Q50" s="92"/>
      <c r="R50" s="92"/>
      <c r="S50" s="159"/>
      <c r="T50" s="181">
        <f t="shared" si="10"/>
        <v>0</v>
      </c>
      <c r="U50" s="156">
        <f t="shared" si="20"/>
        <v>0</v>
      </c>
      <c r="V50" s="156">
        <f t="shared" si="51"/>
        <v>0</v>
      </c>
      <c r="W50" s="156">
        <f t="shared" si="52"/>
        <v>0</v>
      </c>
      <c r="X50" s="156">
        <f t="shared" si="53"/>
        <v>0</v>
      </c>
      <c r="Y50" s="156">
        <f t="shared" si="54"/>
        <v>0</v>
      </c>
      <c r="Z50" s="156">
        <f t="shared" si="21"/>
        <v>0</v>
      </c>
      <c r="AA50" s="156">
        <f t="shared" si="12"/>
        <v>0</v>
      </c>
      <c r="AB50" s="181">
        <f t="shared" si="13"/>
        <v>0</v>
      </c>
      <c r="AC50" s="156">
        <f t="shared" si="14"/>
        <v>0</v>
      </c>
      <c r="AD50" s="156">
        <f t="shared" si="14"/>
        <v>0</v>
      </c>
      <c r="AE50" s="157">
        <f t="shared" si="14"/>
        <v>0</v>
      </c>
      <c r="AF50" s="156">
        <f t="shared" si="14"/>
        <v>0</v>
      </c>
      <c r="AG50" s="156">
        <f t="shared" si="14"/>
        <v>0</v>
      </c>
      <c r="AH50" s="156">
        <f t="shared" si="14"/>
        <v>0</v>
      </c>
      <c r="AI50" s="158">
        <f t="shared" si="14"/>
        <v>0</v>
      </c>
      <c r="AJ50" s="181">
        <f t="shared" si="15"/>
        <v>0</v>
      </c>
      <c r="AK50" s="92"/>
      <c r="AL50" s="92"/>
      <c r="AM50" s="92"/>
      <c r="AN50" s="92"/>
      <c r="AO50" s="92"/>
      <c r="AP50" s="92"/>
      <c r="AQ50" s="92"/>
      <c r="AR50" s="157">
        <f t="shared" si="16"/>
        <v>0</v>
      </c>
      <c r="AS50" s="92"/>
      <c r="AT50" s="92"/>
      <c r="AU50" s="92"/>
      <c r="AV50" s="92"/>
      <c r="AW50" s="92"/>
      <c r="AX50" s="92"/>
      <c r="AY50" s="159"/>
      <c r="AZ50" s="181">
        <f t="shared" si="17"/>
        <v>0</v>
      </c>
      <c r="BA50" s="92"/>
      <c r="BB50" s="92"/>
      <c r="BC50" s="92"/>
      <c r="BD50" s="92"/>
      <c r="BE50" s="92"/>
      <c r="BF50" s="92"/>
      <c r="BG50" s="159"/>
      <c r="BH50" s="181">
        <f t="shared" si="18"/>
        <v>0</v>
      </c>
      <c r="BI50" s="156">
        <f t="shared" si="19"/>
        <v>0</v>
      </c>
      <c r="BJ50" s="156">
        <f t="shared" si="19"/>
        <v>0</v>
      </c>
      <c r="BK50" s="157">
        <f t="shared" si="19"/>
        <v>0</v>
      </c>
      <c r="BL50" s="156">
        <f t="shared" si="19"/>
        <v>0</v>
      </c>
      <c r="BM50" s="156">
        <f t="shared" si="19"/>
        <v>0</v>
      </c>
      <c r="BN50" s="156">
        <f t="shared" si="19"/>
        <v>0</v>
      </c>
      <c r="BO50" s="158">
        <f t="shared" si="19"/>
        <v>0</v>
      </c>
    </row>
    <row r="51" spans="1:67" x14ac:dyDescent="0.2">
      <c r="A51" s="154"/>
      <c r="B51" s="195"/>
      <c r="C51" s="183"/>
      <c r="D51" s="181">
        <f t="shared" si="8"/>
        <v>0</v>
      </c>
      <c r="E51" s="92"/>
      <c r="F51" s="92"/>
      <c r="G51" s="92"/>
      <c r="H51" s="92"/>
      <c r="I51" s="92"/>
      <c r="J51" s="196"/>
      <c r="K51" s="159"/>
      <c r="L51" s="181">
        <f t="shared" si="9"/>
        <v>0</v>
      </c>
      <c r="M51" s="92"/>
      <c r="N51" s="92"/>
      <c r="O51" s="92"/>
      <c r="P51" s="92"/>
      <c r="Q51" s="92"/>
      <c r="R51" s="92"/>
      <c r="S51" s="159"/>
      <c r="T51" s="181">
        <f t="shared" si="10"/>
        <v>0</v>
      </c>
      <c r="U51" s="156">
        <f t="shared" si="20"/>
        <v>0</v>
      </c>
      <c r="V51" s="156">
        <f t="shared" si="51"/>
        <v>0</v>
      </c>
      <c r="W51" s="156">
        <f t="shared" si="52"/>
        <v>0</v>
      </c>
      <c r="X51" s="156">
        <f t="shared" si="53"/>
        <v>0</v>
      </c>
      <c r="Y51" s="156">
        <f t="shared" si="54"/>
        <v>0</v>
      </c>
      <c r="Z51" s="156">
        <f t="shared" si="21"/>
        <v>0</v>
      </c>
      <c r="AA51" s="156">
        <f t="shared" si="12"/>
        <v>0</v>
      </c>
      <c r="AB51" s="181">
        <f t="shared" si="13"/>
        <v>0</v>
      </c>
      <c r="AC51" s="156">
        <f t="shared" si="14"/>
        <v>0</v>
      </c>
      <c r="AD51" s="156">
        <f t="shared" si="14"/>
        <v>0</v>
      </c>
      <c r="AE51" s="157">
        <f t="shared" si="14"/>
        <v>0</v>
      </c>
      <c r="AF51" s="156">
        <f t="shared" si="14"/>
        <v>0</v>
      </c>
      <c r="AG51" s="156">
        <f t="shared" si="14"/>
        <v>0</v>
      </c>
      <c r="AH51" s="156">
        <f t="shared" si="14"/>
        <v>0</v>
      </c>
      <c r="AI51" s="158">
        <f t="shared" si="14"/>
        <v>0</v>
      </c>
      <c r="AJ51" s="181">
        <f t="shared" si="15"/>
        <v>0</v>
      </c>
      <c r="AK51" s="92"/>
      <c r="AL51" s="92"/>
      <c r="AM51" s="92"/>
      <c r="AN51" s="92"/>
      <c r="AO51" s="92"/>
      <c r="AP51" s="92"/>
      <c r="AQ51" s="92"/>
      <c r="AR51" s="157">
        <f t="shared" si="16"/>
        <v>0</v>
      </c>
      <c r="AS51" s="92"/>
      <c r="AT51" s="92"/>
      <c r="AU51" s="92"/>
      <c r="AV51" s="92"/>
      <c r="AW51" s="92"/>
      <c r="AX51" s="92"/>
      <c r="AY51" s="159"/>
      <c r="AZ51" s="181">
        <f t="shared" si="17"/>
        <v>0</v>
      </c>
      <c r="BA51" s="92"/>
      <c r="BB51" s="92"/>
      <c r="BC51" s="92"/>
      <c r="BD51" s="92"/>
      <c r="BE51" s="92"/>
      <c r="BF51" s="92"/>
      <c r="BG51" s="159"/>
      <c r="BH51" s="181">
        <f t="shared" si="18"/>
        <v>0</v>
      </c>
      <c r="BI51" s="156">
        <f t="shared" si="19"/>
        <v>0</v>
      </c>
      <c r="BJ51" s="156">
        <f t="shared" si="19"/>
        <v>0</v>
      </c>
      <c r="BK51" s="157">
        <f t="shared" si="19"/>
        <v>0</v>
      </c>
      <c r="BL51" s="156">
        <f t="shared" si="19"/>
        <v>0</v>
      </c>
      <c r="BM51" s="156">
        <f t="shared" si="19"/>
        <v>0</v>
      </c>
      <c r="BN51" s="156">
        <f t="shared" si="19"/>
        <v>0</v>
      </c>
      <c r="BO51" s="158">
        <f t="shared" si="19"/>
        <v>0</v>
      </c>
    </row>
    <row r="52" spans="1:67" x14ac:dyDescent="0.2">
      <c r="A52" s="154"/>
      <c r="B52" s="195"/>
      <c r="C52" s="183"/>
      <c r="D52" s="181">
        <f t="shared" si="8"/>
        <v>0</v>
      </c>
      <c r="E52" s="92"/>
      <c r="F52" s="92"/>
      <c r="G52" s="92"/>
      <c r="H52" s="92"/>
      <c r="I52" s="92"/>
      <c r="J52" s="196"/>
      <c r="K52" s="159"/>
      <c r="L52" s="181">
        <f t="shared" si="9"/>
        <v>0</v>
      </c>
      <c r="M52" s="92"/>
      <c r="N52" s="92"/>
      <c r="O52" s="92"/>
      <c r="P52" s="92"/>
      <c r="Q52" s="92"/>
      <c r="R52" s="92"/>
      <c r="S52" s="159"/>
      <c r="T52" s="181">
        <f t="shared" si="10"/>
        <v>0</v>
      </c>
      <c r="U52" s="156">
        <f t="shared" si="20"/>
        <v>0</v>
      </c>
      <c r="V52" s="156">
        <f t="shared" si="51"/>
        <v>0</v>
      </c>
      <c r="W52" s="156">
        <f t="shared" si="52"/>
        <v>0</v>
      </c>
      <c r="X52" s="156">
        <f t="shared" si="53"/>
        <v>0</v>
      </c>
      <c r="Y52" s="156">
        <f t="shared" si="54"/>
        <v>0</v>
      </c>
      <c r="Z52" s="156">
        <f t="shared" si="21"/>
        <v>0</v>
      </c>
      <c r="AA52" s="156">
        <f t="shared" si="12"/>
        <v>0</v>
      </c>
      <c r="AB52" s="181">
        <f t="shared" si="13"/>
        <v>0</v>
      </c>
      <c r="AC52" s="156">
        <f t="shared" si="14"/>
        <v>0</v>
      </c>
      <c r="AD52" s="156">
        <f t="shared" si="14"/>
        <v>0</v>
      </c>
      <c r="AE52" s="157">
        <f t="shared" si="14"/>
        <v>0</v>
      </c>
      <c r="AF52" s="156">
        <f t="shared" si="14"/>
        <v>0</v>
      </c>
      <c r="AG52" s="156">
        <f t="shared" si="14"/>
        <v>0</v>
      </c>
      <c r="AH52" s="156">
        <f t="shared" si="14"/>
        <v>0</v>
      </c>
      <c r="AI52" s="158">
        <f t="shared" si="14"/>
        <v>0</v>
      </c>
      <c r="AJ52" s="181">
        <f t="shared" si="15"/>
        <v>0</v>
      </c>
      <c r="AK52" s="92"/>
      <c r="AL52" s="92"/>
      <c r="AM52" s="92"/>
      <c r="AN52" s="92"/>
      <c r="AO52" s="92"/>
      <c r="AP52" s="92"/>
      <c r="AQ52" s="92"/>
      <c r="AR52" s="157">
        <f t="shared" si="16"/>
        <v>0</v>
      </c>
      <c r="AS52" s="92"/>
      <c r="AT52" s="92"/>
      <c r="AU52" s="92"/>
      <c r="AV52" s="92"/>
      <c r="AW52" s="92"/>
      <c r="AX52" s="92"/>
      <c r="AY52" s="159"/>
      <c r="AZ52" s="181">
        <f t="shared" si="17"/>
        <v>0</v>
      </c>
      <c r="BA52" s="92"/>
      <c r="BB52" s="92"/>
      <c r="BC52" s="92"/>
      <c r="BD52" s="92"/>
      <c r="BE52" s="92"/>
      <c r="BF52" s="92"/>
      <c r="BG52" s="159"/>
      <c r="BH52" s="181">
        <f t="shared" si="18"/>
        <v>0</v>
      </c>
      <c r="BI52" s="156">
        <f t="shared" si="19"/>
        <v>0</v>
      </c>
      <c r="BJ52" s="156">
        <f t="shared" si="19"/>
        <v>0</v>
      </c>
      <c r="BK52" s="157">
        <f t="shared" si="19"/>
        <v>0</v>
      </c>
      <c r="BL52" s="156">
        <f t="shared" si="19"/>
        <v>0</v>
      </c>
      <c r="BM52" s="156">
        <f t="shared" si="19"/>
        <v>0</v>
      </c>
      <c r="BN52" s="156">
        <f t="shared" si="19"/>
        <v>0</v>
      </c>
      <c r="BO52" s="158">
        <f t="shared" si="19"/>
        <v>0</v>
      </c>
    </row>
    <row r="53" spans="1:67" x14ac:dyDescent="0.2">
      <c r="A53" s="154"/>
      <c r="B53" s="195"/>
      <c r="C53" s="183"/>
      <c r="D53" s="181">
        <f t="shared" si="8"/>
        <v>0</v>
      </c>
      <c r="E53" s="92"/>
      <c r="F53" s="92"/>
      <c r="G53" s="92"/>
      <c r="H53" s="92"/>
      <c r="I53" s="92"/>
      <c r="J53" s="196"/>
      <c r="K53" s="159"/>
      <c r="L53" s="181">
        <f t="shared" si="9"/>
        <v>0</v>
      </c>
      <c r="M53" s="92"/>
      <c r="N53" s="92"/>
      <c r="O53" s="92"/>
      <c r="P53" s="92"/>
      <c r="Q53" s="92"/>
      <c r="R53" s="92"/>
      <c r="S53" s="159"/>
      <c r="T53" s="181">
        <f t="shared" si="10"/>
        <v>0</v>
      </c>
      <c r="U53" s="156">
        <f t="shared" si="20"/>
        <v>0</v>
      </c>
      <c r="V53" s="156">
        <f t="shared" si="51"/>
        <v>0</v>
      </c>
      <c r="W53" s="156">
        <f t="shared" si="52"/>
        <v>0</v>
      </c>
      <c r="X53" s="156">
        <f t="shared" si="53"/>
        <v>0</v>
      </c>
      <c r="Y53" s="156">
        <f t="shared" si="54"/>
        <v>0</v>
      </c>
      <c r="Z53" s="156">
        <f t="shared" si="21"/>
        <v>0</v>
      </c>
      <c r="AA53" s="156">
        <f t="shared" si="12"/>
        <v>0</v>
      </c>
      <c r="AB53" s="181">
        <f t="shared" si="13"/>
        <v>0</v>
      </c>
      <c r="AC53" s="156">
        <f t="shared" si="14"/>
        <v>0</v>
      </c>
      <c r="AD53" s="156">
        <f t="shared" si="14"/>
        <v>0</v>
      </c>
      <c r="AE53" s="157">
        <f t="shared" si="14"/>
        <v>0</v>
      </c>
      <c r="AF53" s="156">
        <f t="shared" si="14"/>
        <v>0</v>
      </c>
      <c r="AG53" s="156">
        <f t="shared" si="14"/>
        <v>0</v>
      </c>
      <c r="AH53" s="156">
        <f t="shared" si="14"/>
        <v>0</v>
      </c>
      <c r="AI53" s="158">
        <f t="shared" si="14"/>
        <v>0</v>
      </c>
      <c r="AJ53" s="181">
        <f t="shared" si="15"/>
        <v>0</v>
      </c>
      <c r="AK53" s="92"/>
      <c r="AL53" s="92"/>
      <c r="AM53" s="92"/>
      <c r="AN53" s="92"/>
      <c r="AO53" s="92"/>
      <c r="AP53" s="92"/>
      <c r="AQ53" s="92"/>
      <c r="AR53" s="157">
        <f t="shared" si="16"/>
        <v>0</v>
      </c>
      <c r="AS53" s="92"/>
      <c r="AT53" s="92"/>
      <c r="AU53" s="92"/>
      <c r="AV53" s="92"/>
      <c r="AW53" s="92"/>
      <c r="AX53" s="92"/>
      <c r="AY53" s="159"/>
      <c r="AZ53" s="181">
        <f t="shared" si="17"/>
        <v>0</v>
      </c>
      <c r="BA53" s="92"/>
      <c r="BB53" s="92"/>
      <c r="BC53" s="92"/>
      <c r="BD53" s="92"/>
      <c r="BE53" s="92"/>
      <c r="BF53" s="92"/>
      <c r="BG53" s="159"/>
      <c r="BH53" s="181">
        <f t="shared" si="18"/>
        <v>0</v>
      </c>
      <c r="BI53" s="156">
        <f t="shared" si="19"/>
        <v>0</v>
      </c>
      <c r="BJ53" s="156">
        <f t="shared" si="19"/>
        <v>0</v>
      </c>
      <c r="BK53" s="157">
        <f t="shared" si="19"/>
        <v>0</v>
      </c>
      <c r="BL53" s="156">
        <f t="shared" si="19"/>
        <v>0</v>
      </c>
      <c r="BM53" s="156">
        <f t="shared" si="19"/>
        <v>0</v>
      </c>
      <c r="BN53" s="156">
        <f t="shared" si="19"/>
        <v>0</v>
      </c>
      <c r="BO53" s="158">
        <f t="shared" si="19"/>
        <v>0</v>
      </c>
    </row>
    <row r="54" spans="1:67" x14ac:dyDescent="0.2">
      <c r="A54" s="154"/>
      <c r="B54" s="195"/>
      <c r="C54" s="183"/>
      <c r="D54" s="181">
        <f t="shared" si="8"/>
        <v>0</v>
      </c>
      <c r="E54" s="92"/>
      <c r="F54" s="92"/>
      <c r="G54" s="92"/>
      <c r="H54" s="92"/>
      <c r="I54" s="92"/>
      <c r="J54" s="196"/>
      <c r="K54" s="159"/>
      <c r="L54" s="181">
        <f t="shared" si="9"/>
        <v>0</v>
      </c>
      <c r="M54" s="92"/>
      <c r="N54" s="92"/>
      <c r="O54" s="92"/>
      <c r="P54" s="92"/>
      <c r="Q54" s="92"/>
      <c r="R54" s="92"/>
      <c r="S54" s="159"/>
      <c r="T54" s="181">
        <f t="shared" si="10"/>
        <v>0</v>
      </c>
      <c r="U54" s="156">
        <f t="shared" si="20"/>
        <v>0</v>
      </c>
      <c r="V54" s="156">
        <f t="shared" si="51"/>
        <v>0</v>
      </c>
      <c r="W54" s="156">
        <f t="shared" si="52"/>
        <v>0</v>
      </c>
      <c r="X54" s="156">
        <f t="shared" si="53"/>
        <v>0</v>
      </c>
      <c r="Y54" s="156">
        <f t="shared" si="54"/>
        <v>0</v>
      </c>
      <c r="Z54" s="156">
        <f t="shared" si="21"/>
        <v>0</v>
      </c>
      <c r="AA54" s="156">
        <f t="shared" si="12"/>
        <v>0</v>
      </c>
      <c r="AB54" s="181">
        <f t="shared" si="13"/>
        <v>0</v>
      </c>
      <c r="AC54" s="156">
        <f t="shared" si="14"/>
        <v>0</v>
      </c>
      <c r="AD54" s="156">
        <f t="shared" si="14"/>
        <v>0</v>
      </c>
      <c r="AE54" s="157">
        <f t="shared" si="14"/>
        <v>0</v>
      </c>
      <c r="AF54" s="156">
        <f t="shared" si="14"/>
        <v>0</v>
      </c>
      <c r="AG54" s="156">
        <f t="shared" si="14"/>
        <v>0</v>
      </c>
      <c r="AH54" s="156">
        <f t="shared" si="14"/>
        <v>0</v>
      </c>
      <c r="AI54" s="158">
        <f t="shared" si="14"/>
        <v>0</v>
      </c>
      <c r="AJ54" s="181">
        <f t="shared" si="15"/>
        <v>0</v>
      </c>
      <c r="AK54" s="92"/>
      <c r="AL54" s="92"/>
      <c r="AM54" s="92"/>
      <c r="AN54" s="92"/>
      <c r="AO54" s="92"/>
      <c r="AP54" s="92"/>
      <c r="AQ54" s="92"/>
      <c r="AR54" s="157">
        <f t="shared" si="16"/>
        <v>0</v>
      </c>
      <c r="AS54" s="92"/>
      <c r="AT54" s="92"/>
      <c r="AU54" s="92"/>
      <c r="AV54" s="92"/>
      <c r="AW54" s="92"/>
      <c r="AX54" s="92"/>
      <c r="AY54" s="159"/>
      <c r="AZ54" s="181">
        <f t="shared" si="17"/>
        <v>0</v>
      </c>
      <c r="BA54" s="92"/>
      <c r="BB54" s="92"/>
      <c r="BC54" s="92"/>
      <c r="BD54" s="92"/>
      <c r="BE54" s="92"/>
      <c r="BF54" s="92"/>
      <c r="BG54" s="159"/>
      <c r="BH54" s="181">
        <f t="shared" si="18"/>
        <v>0</v>
      </c>
      <c r="BI54" s="156">
        <f t="shared" si="19"/>
        <v>0</v>
      </c>
      <c r="BJ54" s="156">
        <f t="shared" si="19"/>
        <v>0</v>
      </c>
      <c r="BK54" s="157">
        <f t="shared" si="19"/>
        <v>0</v>
      </c>
      <c r="BL54" s="156">
        <f t="shared" si="19"/>
        <v>0</v>
      </c>
      <c r="BM54" s="156">
        <f t="shared" si="19"/>
        <v>0</v>
      </c>
      <c r="BN54" s="156">
        <f t="shared" si="19"/>
        <v>0</v>
      </c>
      <c r="BO54" s="158">
        <f t="shared" si="19"/>
        <v>0</v>
      </c>
    </row>
    <row r="55" spans="1:67" x14ac:dyDescent="0.2">
      <c r="A55" s="154"/>
      <c r="B55" s="195"/>
      <c r="C55" s="183"/>
      <c r="D55" s="181">
        <f t="shared" si="8"/>
        <v>0</v>
      </c>
      <c r="E55" s="92"/>
      <c r="F55" s="92"/>
      <c r="G55" s="92"/>
      <c r="H55" s="92"/>
      <c r="I55" s="92"/>
      <c r="J55" s="196"/>
      <c r="K55" s="159"/>
      <c r="L55" s="181">
        <f t="shared" si="9"/>
        <v>0</v>
      </c>
      <c r="M55" s="92"/>
      <c r="N55" s="92"/>
      <c r="O55" s="92"/>
      <c r="P55" s="92"/>
      <c r="Q55" s="92"/>
      <c r="R55" s="92"/>
      <c r="S55" s="159"/>
      <c r="T55" s="181">
        <f t="shared" si="10"/>
        <v>0</v>
      </c>
      <c r="U55" s="156">
        <f t="shared" si="20"/>
        <v>0</v>
      </c>
      <c r="V55" s="156">
        <f t="shared" si="51"/>
        <v>0</v>
      </c>
      <c r="W55" s="156">
        <f t="shared" si="52"/>
        <v>0</v>
      </c>
      <c r="X55" s="156">
        <f t="shared" si="53"/>
        <v>0</v>
      </c>
      <c r="Y55" s="156">
        <f t="shared" si="54"/>
        <v>0</v>
      </c>
      <c r="Z55" s="156">
        <f t="shared" si="21"/>
        <v>0</v>
      </c>
      <c r="AA55" s="156">
        <f t="shared" si="12"/>
        <v>0</v>
      </c>
      <c r="AB55" s="181">
        <f t="shared" si="13"/>
        <v>0</v>
      </c>
      <c r="AC55" s="156">
        <f t="shared" si="14"/>
        <v>0</v>
      </c>
      <c r="AD55" s="156">
        <f t="shared" si="14"/>
        <v>0</v>
      </c>
      <c r="AE55" s="157">
        <f t="shared" si="14"/>
        <v>0</v>
      </c>
      <c r="AF55" s="156">
        <f t="shared" si="14"/>
        <v>0</v>
      </c>
      <c r="AG55" s="156">
        <f t="shared" si="14"/>
        <v>0</v>
      </c>
      <c r="AH55" s="156">
        <f t="shared" si="14"/>
        <v>0</v>
      </c>
      <c r="AI55" s="158">
        <f t="shared" si="14"/>
        <v>0</v>
      </c>
      <c r="AJ55" s="181">
        <f t="shared" si="15"/>
        <v>0</v>
      </c>
      <c r="AK55" s="92"/>
      <c r="AL55" s="92"/>
      <c r="AM55" s="92"/>
      <c r="AN55" s="92"/>
      <c r="AO55" s="92"/>
      <c r="AP55" s="92"/>
      <c r="AQ55" s="92"/>
      <c r="AR55" s="157">
        <f t="shared" si="16"/>
        <v>0</v>
      </c>
      <c r="AS55" s="92"/>
      <c r="AT55" s="92"/>
      <c r="AU55" s="92"/>
      <c r="AV55" s="92"/>
      <c r="AW55" s="92"/>
      <c r="AX55" s="92"/>
      <c r="AY55" s="159"/>
      <c r="AZ55" s="181">
        <f t="shared" si="17"/>
        <v>0</v>
      </c>
      <c r="BA55" s="92"/>
      <c r="BB55" s="92"/>
      <c r="BC55" s="92"/>
      <c r="BD55" s="92"/>
      <c r="BE55" s="92"/>
      <c r="BF55" s="92"/>
      <c r="BG55" s="159"/>
      <c r="BH55" s="181">
        <f t="shared" si="18"/>
        <v>0</v>
      </c>
      <c r="BI55" s="156">
        <f t="shared" si="19"/>
        <v>0</v>
      </c>
      <c r="BJ55" s="156">
        <f t="shared" si="19"/>
        <v>0</v>
      </c>
      <c r="BK55" s="157">
        <f t="shared" si="19"/>
        <v>0</v>
      </c>
      <c r="BL55" s="156">
        <f t="shared" si="19"/>
        <v>0</v>
      </c>
      <c r="BM55" s="156">
        <f t="shared" si="19"/>
        <v>0</v>
      </c>
      <c r="BN55" s="156">
        <f t="shared" si="19"/>
        <v>0</v>
      </c>
      <c r="BO55" s="158">
        <f t="shared" si="19"/>
        <v>0</v>
      </c>
    </row>
    <row r="56" spans="1:67" ht="13.5" thickBot="1" x14ac:dyDescent="0.25">
      <c r="A56" s="160"/>
      <c r="B56" s="197"/>
      <c r="C56" s="186"/>
      <c r="D56" s="187">
        <f t="shared" si="8"/>
        <v>0</v>
      </c>
      <c r="E56" s="163"/>
      <c r="F56" s="163"/>
      <c r="G56" s="163"/>
      <c r="H56" s="163"/>
      <c r="I56" s="163"/>
      <c r="J56" s="198"/>
      <c r="K56" s="161"/>
      <c r="L56" s="187">
        <f t="shared" si="9"/>
        <v>0</v>
      </c>
      <c r="M56" s="163"/>
      <c r="N56" s="163"/>
      <c r="O56" s="163"/>
      <c r="P56" s="163"/>
      <c r="Q56" s="163"/>
      <c r="R56" s="163"/>
      <c r="S56" s="161"/>
      <c r="T56" s="187">
        <f t="shared" si="10"/>
        <v>0</v>
      </c>
      <c r="U56" s="156">
        <f t="shared" si="20"/>
        <v>0</v>
      </c>
      <c r="V56" s="156">
        <f t="shared" si="51"/>
        <v>0</v>
      </c>
      <c r="W56" s="156">
        <f t="shared" si="52"/>
        <v>0</v>
      </c>
      <c r="X56" s="156">
        <f t="shared" si="53"/>
        <v>0</v>
      </c>
      <c r="Y56" s="156">
        <f t="shared" si="54"/>
        <v>0</v>
      </c>
      <c r="Z56" s="156">
        <f t="shared" si="21"/>
        <v>0</v>
      </c>
      <c r="AA56" s="156">
        <f t="shared" si="12"/>
        <v>0</v>
      </c>
      <c r="AB56" s="187">
        <f t="shared" si="13"/>
        <v>0</v>
      </c>
      <c r="AC56" s="189">
        <f t="shared" si="14"/>
        <v>0</v>
      </c>
      <c r="AD56" s="189">
        <f t="shared" si="14"/>
        <v>0</v>
      </c>
      <c r="AE56" s="164">
        <f t="shared" si="14"/>
        <v>0</v>
      </c>
      <c r="AF56" s="189">
        <f t="shared" si="14"/>
        <v>0</v>
      </c>
      <c r="AG56" s="189">
        <f t="shared" si="14"/>
        <v>0</v>
      </c>
      <c r="AH56" s="189">
        <f t="shared" si="14"/>
        <v>0</v>
      </c>
      <c r="AI56" s="190">
        <f t="shared" si="14"/>
        <v>0</v>
      </c>
      <c r="AJ56" s="187">
        <f t="shared" si="15"/>
        <v>0</v>
      </c>
      <c r="AK56" s="163"/>
      <c r="AL56" s="163"/>
      <c r="AM56" s="163"/>
      <c r="AN56" s="163"/>
      <c r="AO56" s="163"/>
      <c r="AP56" s="163"/>
      <c r="AQ56" s="163"/>
      <c r="AR56" s="164">
        <f t="shared" si="16"/>
        <v>0</v>
      </c>
      <c r="AS56" s="163"/>
      <c r="AT56" s="163"/>
      <c r="AU56" s="163"/>
      <c r="AV56" s="163"/>
      <c r="AW56" s="163"/>
      <c r="AX56" s="163"/>
      <c r="AY56" s="161"/>
      <c r="AZ56" s="187">
        <f t="shared" si="17"/>
        <v>0</v>
      </c>
      <c r="BA56" s="163"/>
      <c r="BB56" s="163"/>
      <c r="BC56" s="163"/>
      <c r="BD56" s="163"/>
      <c r="BE56" s="163"/>
      <c r="BF56" s="163"/>
      <c r="BG56" s="161"/>
      <c r="BH56" s="187">
        <f t="shared" si="18"/>
        <v>0</v>
      </c>
      <c r="BI56" s="189">
        <f t="shared" si="19"/>
        <v>0</v>
      </c>
      <c r="BJ56" s="189">
        <f t="shared" si="19"/>
        <v>0</v>
      </c>
      <c r="BK56" s="164">
        <f t="shared" si="19"/>
        <v>0</v>
      </c>
      <c r="BL56" s="189">
        <f t="shared" si="19"/>
        <v>0</v>
      </c>
      <c r="BM56" s="189">
        <f t="shared" si="19"/>
        <v>0</v>
      </c>
      <c r="BN56" s="189">
        <f t="shared" si="19"/>
        <v>0</v>
      </c>
      <c r="BO56" s="190">
        <f t="shared" si="19"/>
        <v>0</v>
      </c>
    </row>
    <row r="58" spans="1:67" x14ac:dyDescent="0.2">
      <c r="BA58" s="717" t="s">
        <v>60</v>
      </c>
      <c r="BB58" s="717"/>
      <c r="BC58" s="717"/>
      <c r="BD58" s="717"/>
      <c r="BE58" s="717"/>
      <c r="BF58" s="717"/>
      <c r="BG58" s="717"/>
      <c r="BH58" s="717"/>
      <c r="BI58" s="717"/>
      <c r="BJ58" s="717"/>
      <c r="BK58" s="66"/>
    </row>
    <row r="60" spans="1:67" ht="16.5" x14ac:dyDescent="0.25">
      <c r="AJ60" s="165" t="s">
        <v>608</v>
      </c>
      <c r="AO60" s="166" t="s">
        <v>607</v>
      </c>
      <c r="AP60" s="167"/>
      <c r="AQ60" s="167"/>
      <c r="AR60" s="168"/>
      <c r="AS60" s="168"/>
      <c r="AT60" s="168"/>
      <c r="AU60" s="168"/>
      <c r="AV60" s="169" t="s">
        <v>603</v>
      </c>
      <c r="AW60" s="170"/>
      <c r="AX60" s="170"/>
      <c r="AY60" s="170"/>
      <c r="AZ60" s="171"/>
      <c r="BA60" s="171"/>
    </row>
    <row r="61" spans="1:67" ht="16.5" x14ac:dyDescent="0.25">
      <c r="AJ61" s="172"/>
      <c r="AO61" s="166"/>
      <c r="AP61" s="167"/>
      <c r="AQ61" s="167"/>
      <c r="AR61" s="168"/>
      <c r="AS61" s="168"/>
      <c r="AT61" s="168"/>
      <c r="AU61" s="168"/>
      <c r="AV61" s="173"/>
      <c r="AW61" s="173"/>
      <c r="AX61" s="199" t="s">
        <v>605</v>
      </c>
      <c r="AY61" s="173"/>
      <c r="AZ61" s="171"/>
      <c r="BA61" s="171"/>
    </row>
    <row r="62" spans="1:67" x14ac:dyDescent="0.2">
      <c r="AJ62" s="88"/>
      <c r="AO62" s="7" t="s">
        <v>602</v>
      </c>
      <c r="AP62" s="88"/>
      <c r="AQ62" s="88"/>
      <c r="AR62" s="88"/>
      <c r="AS62" s="88"/>
      <c r="AT62" s="88"/>
      <c r="AU62" s="88"/>
      <c r="AV62" s="7" t="s">
        <v>175</v>
      </c>
      <c r="AW62" s="88"/>
      <c r="AX62" s="88"/>
      <c r="AY62" s="88"/>
      <c r="AZ62" s="88"/>
      <c r="BA62" s="88"/>
    </row>
    <row r="63" spans="1:67" x14ac:dyDescent="0.2">
      <c r="BB63" s="532" t="s">
        <v>606</v>
      </c>
    </row>
    <row r="208" spans="14:14" x14ac:dyDescent="0.2">
      <c r="N208" s="200"/>
    </row>
  </sheetData>
  <mergeCells count="31">
    <mergeCell ref="AZ5:BG5"/>
    <mergeCell ref="AJ5:AY5"/>
    <mergeCell ref="T7:T8"/>
    <mergeCell ref="T5:AA6"/>
    <mergeCell ref="U7:AA7"/>
    <mergeCell ref="AB5:AI6"/>
    <mergeCell ref="A5:A8"/>
    <mergeCell ref="B5:B8"/>
    <mergeCell ref="C5:C8"/>
    <mergeCell ref="D5:K6"/>
    <mergeCell ref="L5:S6"/>
    <mergeCell ref="M7:S7"/>
    <mergeCell ref="D7:D8"/>
    <mergeCell ref="E7:K7"/>
    <mergeCell ref="L7:L8"/>
    <mergeCell ref="O1:P1"/>
    <mergeCell ref="BA58:BJ58"/>
    <mergeCell ref="AR7:AR8"/>
    <mergeCell ref="AS7:AY7"/>
    <mergeCell ref="AZ7:AZ8"/>
    <mergeCell ref="BA7:BG7"/>
    <mergeCell ref="AB7:AB8"/>
    <mergeCell ref="AC7:AI7"/>
    <mergeCell ref="BH5:BO6"/>
    <mergeCell ref="AJ6:AQ6"/>
    <mergeCell ref="BH7:BH8"/>
    <mergeCell ref="BI7:BO7"/>
    <mergeCell ref="AJ7:AJ8"/>
    <mergeCell ref="AK7:AQ7"/>
    <mergeCell ref="AR6:AY6"/>
    <mergeCell ref="AZ6:BG6"/>
  </mergeCells>
  <hyperlinks>
    <hyperlink ref="O1:P1" location="'Списък Приложения'!A1" display="НАЗАД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zoomScale="70" zoomScaleNormal="70" workbookViewId="0">
      <selection activeCell="AU56" sqref="AU56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53" t="s">
        <v>360</v>
      </c>
      <c r="C1" s="151"/>
      <c r="AE1" s="151"/>
    </row>
    <row r="2" spans="1:58" ht="30.75" customHeight="1" x14ac:dyDescent="0.2">
      <c r="B2" s="801" t="s">
        <v>589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0" t="s">
        <v>416</v>
      </c>
      <c r="AF2" s="800"/>
      <c r="AG2" s="800"/>
      <c r="AH2" s="800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241"/>
      <c r="BA2" s="241"/>
      <c r="BB2" s="241"/>
      <c r="BC2" s="241"/>
      <c r="BD2" s="241"/>
      <c r="BE2" s="241"/>
      <c r="BF2" s="241"/>
    </row>
    <row r="3" spans="1:58" ht="13.5" thickBot="1" x14ac:dyDescent="0.25">
      <c r="G3" s="151"/>
      <c r="L3" s="151" t="s">
        <v>459</v>
      </c>
      <c r="AI3" s="151"/>
    </row>
    <row r="4" spans="1:58" ht="42" customHeight="1" x14ac:dyDescent="0.2">
      <c r="A4" s="746" t="s">
        <v>396</v>
      </c>
      <c r="B4" s="797" t="s">
        <v>460</v>
      </c>
      <c r="C4" s="760" t="s">
        <v>362</v>
      </c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2"/>
      <c r="AE4" s="760" t="s">
        <v>363</v>
      </c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2"/>
    </row>
    <row r="5" spans="1:58" ht="15.75" customHeight="1" x14ac:dyDescent="0.2">
      <c r="A5" s="747"/>
      <c r="B5" s="798"/>
      <c r="C5" s="754" t="s">
        <v>364</v>
      </c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755"/>
      <c r="AC5" s="755"/>
      <c r="AD5" s="756"/>
      <c r="AE5" s="754" t="s">
        <v>364</v>
      </c>
      <c r="AF5" s="755"/>
      <c r="AG5" s="755"/>
      <c r="AH5" s="755"/>
      <c r="AI5" s="755"/>
      <c r="AJ5" s="755"/>
      <c r="AK5" s="755"/>
      <c r="AL5" s="755"/>
      <c r="AM5" s="755"/>
      <c r="AN5" s="755"/>
      <c r="AO5" s="755"/>
      <c r="AP5" s="755"/>
      <c r="AQ5" s="755"/>
      <c r="AR5" s="755"/>
      <c r="AS5" s="755"/>
      <c r="AT5" s="755"/>
      <c r="AU5" s="755"/>
      <c r="AV5" s="755"/>
      <c r="AW5" s="755"/>
      <c r="AX5" s="755"/>
      <c r="AY5" s="755"/>
      <c r="AZ5" s="755"/>
      <c r="BA5" s="755"/>
      <c r="BB5" s="755"/>
      <c r="BC5" s="755"/>
      <c r="BD5" s="755"/>
      <c r="BE5" s="755"/>
      <c r="BF5" s="756"/>
    </row>
    <row r="6" spans="1:58" s="67" customFormat="1" ht="24" customHeight="1" x14ac:dyDescent="0.2">
      <c r="A6" s="796"/>
      <c r="B6" s="798"/>
      <c r="C6" s="263" t="s">
        <v>88</v>
      </c>
      <c r="D6" s="273">
        <v>1</v>
      </c>
      <c r="E6" s="264">
        <v>2</v>
      </c>
      <c r="F6" s="264" t="s">
        <v>365</v>
      </c>
      <c r="G6" s="264" t="s">
        <v>366</v>
      </c>
      <c r="H6" s="264" t="s">
        <v>367</v>
      </c>
      <c r="I6" s="264" t="s">
        <v>461</v>
      </c>
      <c r="J6" s="264" t="s">
        <v>462</v>
      </c>
      <c r="K6" s="264" t="s">
        <v>463</v>
      </c>
      <c r="L6" s="264" t="s">
        <v>464</v>
      </c>
      <c r="M6" s="264" t="s">
        <v>368</v>
      </c>
      <c r="N6" s="264" t="s">
        <v>369</v>
      </c>
      <c r="O6" s="264" t="s">
        <v>370</v>
      </c>
      <c r="P6" s="264" t="s">
        <v>54</v>
      </c>
      <c r="Q6" s="264" t="s">
        <v>55</v>
      </c>
      <c r="R6" s="264" t="s">
        <v>56</v>
      </c>
      <c r="S6" s="264" t="s">
        <v>57</v>
      </c>
      <c r="T6" s="264" t="s">
        <v>371</v>
      </c>
      <c r="U6" s="264" t="s">
        <v>372</v>
      </c>
      <c r="V6" s="264" t="s">
        <v>373</v>
      </c>
      <c r="W6" s="264" t="s">
        <v>374</v>
      </c>
      <c r="X6" s="264" t="s">
        <v>467</v>
      </c>
      <c r="Y6" s="264" t="s">
        <v>468</v>
      </c>
      <c r="Z6" s="264" t="s">
        <v>469</v>
      </c>
      <c r="AA6" s="264" t="s">
        <v>470</v>
      </c>
      <c r="AB6" s="264" t="s">
        <v>471</v>
      </c>
      <c r="AC6" s="264" t="s">
        <v>472</v>
      </c>
      <c r="AD6" s="265" t="s">
        <v>473</v>
      </c>
      <c r="AE6" s="263" t="s">
        <v>88</v>
      </c>
      <c r="AF6" s="273">
        <v>1</v>
      </c>
      <c r="AG6" s="264">
        <v>2</v>
      </c>
      <c r="AH6" s="264" t="s">
        <v>365</v>
      </c>
      <c r="AI6" s="264" t="s">
        <v>366</v>
      </c>
      <c r="AJ6" s="264" t="s">
        <v>367</v>
      </c>
      <c r="AK6" s="264" t="s">
        <v>461</v>
      </c>
      <c r="AL6" s="264" t="s">
        <v>462</v>
      </c>
      <c r="AM6" s="264" t="s">
        <v>463</v>
      </c>
      <c r="AN6" s="264" t="s">
        <v>464</v>
      </c>
      <c r="AO6" s="264" t="s">
        <v>368</v>
      </c>
      <c r="AP6" s="264" t="s">
        <v>369</v>
      </c>
      <c r="AQ6" s="264" t="s">
        <v>370</v>
      </c>
      <c r="AR6" s="264" t="s">
        <v>54</v>
      </c>
      <c r="AS6" s="264" t="s">
        <v>55</v>
      </c>
      <c r="AT6" s="264" t="s">
        <v>56</v>
      </c>
      <c r="AU6" s="264" t="s">
        <v>57</v>
      </c>
      <c r="AV6" s="264" t="s">
        <v>371</v>
      </c>
      <c r="AW6" s="264" t="s">
        <v>372</v>
      </c>
      <c r="AX6" s="264" t="s">
        <v>373</v>
      </c>
      <c r="AY6" s="264" t="s">
        <v>374</v>
      </c>
      <c r="AZ6" s="264" t="s">
        <v>467</v>
      </c>
      <c r="BA6" s="264" t="s">
        <v>468</v>
      </c>
      <c r="BB6" s="264" t="s">
        <v>469</v>
      </c>
      <c r="BC6" s="264" t="s">
        <v>470</v>
      </c>
      <c r="BD6" s="264" t="s">
        <v>471</v>
      </c>
      <c r="BE6" s="264" t="s">
        <v>472</v>
      </c>
      <c r="BF6" s="265" t="s">
        <v>473</v>
      </c>
    </row>
    <row r="7" spans="1:58" x14ac:dyDescent="0.2">
      <c r="A7" s="274"/>
      <c r="B7" s="275" t="s">
        <v>88</v>
      </c>
      <c r="C7" s="181">
        <f>D7+E7+F7+G7+H7+I7+J7+K7+L7+M7+N7+O7+P7+Q7+R7+S7+T7+U7+V7+W7+X7+Y7+Z7+AA7+AB7+AC7+AD7</f>
        <v>3</v>
      </c>
      <c r="D7" s="156">
        <f>SUM(D8:D49)</f>
        <v>3</v>
      </c>
      <c r="E7" s="156">
        <f t="shared" ref="E7:AD7" si="0">SUM(E8:E49)</f>
        <v>0</v>
      </c>
      <c r="F7" s="156">
        <f t="shared" si="0"/>
        <v>0</v>
      </c>
      <c r="G7" s="156">
        <f t="shared" si="0"/>
        <v>0</v>
      </c>
      <c r="H7" s="156">
        <f t="shared" si="0"/>
        <v>0</v>
      </c>
      <c r="I7" s="156">
        <f t="shared" si="0"/>
        <v>0</v>
      </c>
      <c r="J7" s="156">
        <f t="shared" si="0"/>
        <v>0</v>
      </c>
      <c r="K7" s="156">
        <f t="shared" si="0"/>
        <v>0</v>
      </c>
      <c r="L7" s="156">
        <f t="shared" si="0"/>
        <v>0</v>
      </c>
      <c r="M7" s="156">
        <f t="shared" si="0"/>
        <v>0</v>
      </c>
      <c r="N7" s="156">
        <f t="shared" si="0"/>
        <v>0</v>
      </c>
      <c r="O7" s="156">
        <f t="shared" si="0"/>
        <v>0</v>
      </c>
      <c r="P7" s="156">
        <f t="shared" si="0"/>
        <v>0</v>
      </c>
      <c r="Q7" s="156">
        <f t="shared" si="0"/>
        <v>0</v>
      </c>
      <c r="R7" s="156">
        <f t="shared" si="0"/>
        <v>0</v>
      </c>
      <c r="S7" s="156">
        <f t="shared" si="0"/>
        <v>0</v>
      </c>
      <c r="T7" s="156">
        <f t="shared" si="0"/>
        <v>0</v>
      </c>
      <c r="U7" s="156">
        <f t="shared" si="0"/>
        <v>0</v>
      </c>
      <c r="V7" s="156">
        <f t="shared" si="0"/>
        <v>0</v>
      </c>
      <c r="W7" s="156">
        <f t="shared" si="0"/>
        <v>0</v>
      </c>
      <c r="X7" s="156">
        <f t="shared" si="0"/>
        <v>0</v>
      </c>
      <c r="Y7" s="156">
        <f t="shared" si="0"/>
        <v>0</v>
      </c>
      <c r="Z7" s="156">
        <f t="shared" si="0"/>
        <v>0</v>
      </c>
      <c r="AA7" s="156">
        <f t="shared" si="0"/>
        <v>0</v>
      </c>
      <c r="AB7" s="156">
        <f t="shared" si="0"/>
        <v>0</v>
      </c>
      <c r="AC7" s="156">
        <f t="shared" si="0"/>
        <v>0</v>
      </c>
      <c r="AD7" s="158">
        <f t="shared" si="0"/>
        <v>0</v>
      </c>
      <c r="AE7" s="181">
        <f>AF7+AG7+AH7+AI7+AJ7+AK7+AL7+AM7+AN7+AO7+AP7+AQ7+AR7+AS7+AT7+AU7+AV7+AW7+AX7+AY7+AZ7+BA7+BB7+BC7+BD7+BE7+BF7</f>
        <v>7</v>
      </c>
      <c r="AF7" s="156">
        <f t="shared" ref="AF7:BF7" si="1">SUM(AF8:AF49)</f>
        <v>6</v>
      </c>
      <c r="AG7" s="156">
        <f t="shared" si="1"/>
        <v>0</v>
      </c>
      <c r="AH7" s="156">
        <f t="shared" si="1"/>
        <v>0</v>
      </c>
      <c r="AI7" s="156">
        <f t="shared" si="1"/>
        <v>0</v>
      </c>
      <c r="AJ7" s="156">
        <f t="shared" si="1"/>
        <v>0</v>
      </c>
      <c r="AK7" s="156">
        <f t="shared" si="1"/>
        <v>0</v>
      </c>
      <c r="AL7" s="156">
        <f t="shared" si="1"/>
        <v>0</v>
      </c>
      <c r="AM7" s="156">
        <f t="shared" si="1"/>
        <v>1</v>
      </c>
      <c r="AN7" s="156">
        <f t="shared" si="1"/>
        <v>0</v>
      </c>
      <c r="AO7" s="156">
        <f t="shared" si="1"/>
        <v>0</v>
      </c>
      <c r="AP7" s="156">
        <f t="shared" si="1"/>
        <v>0</v>
      </c>
      <c r="AQ7" s="156">
        <f t="shared" si="1"/>
        <v>0</v>
      </c>
      <c r="AR7" s="156">
        <f t="shared" si="1"/>
        <v>0</v>
      </c>
      <c r="AS7" s="156">
        <f t="shared" si="1"/>
        <v>0</v>
      </c>
      <c r="AT7" s="156">
        <f t="shared" si="1"/>
        <v>0</v>
      </c>
      <c r="AU7" s="156">
        <f t="shared" si="1"/>
        <v>0</v>
      </c>
      <c r="AV7" s="156">
        <f t="shared" si="1"/>
        <v>0</v>
      </c>
      <c r="AW7" s="156">
        <f t="shared" si="1"/>
        <v>0</v>
      </c>
      <c r="AX7" s="156">
        <f t="shared" si="1"/>
        <v>0</v>
      </c>
      <c r="AY7" s="156">
        <f t="shared" si="1"/>
        <v>0</v>
      </c>
      <c r="AZ7" s="156">
        <f t="shared" si="1"/>
        <v>0</v>
      </c>
      <c r="BA7" s="156">
        <f t="shared" si="1"/>
        <v>0</v>
      </c>
      <c r="BB7" s="156">
        <f t="shared" si="1"/>
        <v>0</v>
      </c>
      <c r="BC7" s="156">
        <f t="shared" si="1"/>
        <v>0</v>
      </c>
      <c r="BD7" s="156">
        <f t="shared" si="1"/>
        <v>0</v>
      </c>
      <c r="BE7" s="156">
        <f t="shared" si="1"/>
        <v>0</v>
      </c>
      <c r="BF7" s="158">
        <f t="shared" si="1"/>
        <v>0</v>
      </c>
    </row>
    <row r="8" spans="1:58" x14ac:dyDescent="0.2">
      <c r="A8" s="154" t="s">
        <v>591</v>
      </c>
      <c r="B8" s="159" t="s">
        <v>590</v>
      </c>
      <c r="C8" s="181">
        <f>D8+E8+F8+G8+H8+I8+J8+K8+L8+M8+N8+O8+P8+Q8+R8+S8+T8+U8+V8+W8+X8+Y8+Z8+AA8+AB8+AC8+AD8</f>
        <v>3</v>
      </c>
      <c r="D8" s="92">
        <v>3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159">
        <v>0</v>
      </c>
      <c r="AE8" s="181">
        <f t="shared" ref="AE8:AE49" si="2">AF8+AG8+AH8+AI8+AJ8+AK8+AL8+AM8+AN8+AO8+AP8+AQ8+AR8+AS8+AT8+AU8+AV8+AW8+AX8+AY8+AZ8+BA8+BB8+BC8+BD8+BE8+BF8</f>
        <v>5</v>
      </c>
      <c r="AF8" s="92">
        <v>4</v>
      </c>
      <c r="AG8" s="92">
        <v>0</v>
      </c>
      <c r="AH8" s="92">
        <v>0</v>
      </c>
      <c r="AI8" s="92">
        <v>0</v>
      </c>
      <c r="AJ8" s="92">
        <v>0</v>
      </c>
      <c r="AK8" s="92">
        <v>0</v>
      </c>
      <c r="AL8" s="92">
        <v>0</v>
      </c>
      <c r="AM8" s="92">
        <v>1</v>
      </c>
      <c r="AN8" s="92">
        <v>0</v>
      </c>
      <c r="AO8" s="92">
        <v>0</v>
      </c>
      <c r="AP8" s="92">
        <v>0</v>
      </c>
      <c r="AQ8" s="92">
        <v>0</v>
      </c>
      <c r="AR8" s="92">
        <v>0</v>
      </c>
      <c r="AS8" s="92">
        <v>0</v>
      </c>
      <c r="AT8" s="92">
        <v>0</v>
      </c>
      <c r="AU8" s="92">
        <v>0</v>
      </c>
      <c r="AV8" s="92">
        <v>0</v>
      </c>
      <c r="AW8" s="92">
        <v>0</v>
      </c>
      <c r="AX8" s="92">
        <v>0</v>
      </c>
      <c r="AY8" s="92">
        <v>0</v>
      </c>
      <c r="AZ8" s="92">
        <v>0</v>
      </c>
      <c r="BA8" s="92">
        <v>0</v>
      </c>
      <c r="BB8" s="92">
        <v>0</v>
      </c>
      <c r="BC8" s="92">
        <v>0</v>
      </c>
      <c r="BD8" s="92">
        <v>0</v>
      </c>
      <c r="BE8" s="92">
        <v>0</v>
      </c>
      <c r="BF8" s="159">
        <v>0</v>
      </c>
    </row>
    <row r="9" spans="1:58" x14ac:dyDescent="0.2">
      <c r="A9" s="154" t="s">
        <v>592</v>
      </c>
      <c r="B9" s="159" t="s">
        <v>593</v>
      </c>
      <c r="C9" s="181">
        <f t="shared" ref="C9:C49" si="3">D9+E9+F9+G9+H9+I9+J9+K9+L9+M9+N9+O9+P9+Q9+R9+S9+T9+U9+V9+W9+X9+Y9+Z9+AA9+AB9+AC9+AD9</f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159">
        <v>0</v>
      </c>
      <c r="AE9" s="181">
        <f>AF9+AG9+AH9+AI9+AJ9+AK9+AL9+AM9+AN9+AO9+AP9+AQ9+AR9+AS9+AT9+AU9+AV9+AW9+AX9+AY9+AZ9+BA9+BB9+BC9+BD9+BE9+BF9</f>
        <v>2</v>
      </c>
      <c r="AF9" s="92">
        <v>2</v>
      </c>
      <c r="AG9" s="92">
        <v>0</v>
      </c>
      <c r="AH9" s="92">
        <v>0</v>
      </c>
      <c r="AI9" s="92">
        <v>0</v>
      </c>
      <c r="AJ9" s="92">
        <v>0</v>
      </c>
      <c r="AK9" s="92">
        <v>0</v>
      </c>
      <c r="AL9" s="92">
        <v>0</v>
      </c>
      <c r="AM9" s="92">
        <v>0</v>
      </c>
      <c r="AN9" s="92">
        <v>0</v>
      </c>
      <c r="AO9" s="92">
        <v>0</v>
      </c>
      <c r="AP9" s="92">
        <v>0</v>
      </c>
      <c r="AQ9" s="92">
        <v>0</v>
      </c>
      <c r="AR9" s="92">
        <v>0</v>
      </c>
      <c r="AS9" s="92">
        <v>0</v>
      </c>
      <c r="AT9" s="92">
        <v>0</v>
      </c>
      <c r="AU9" s="92">
        <v>0</v>
      </c>
      <c r="AV9" s="92">
        <v>0</v>
      </c>
      <c r="AW9" s="92">
        <v>0</v>
      </c>
      <c r="AX9" s="92">
        <v>0</v>
      </c>
      <c r="AY9" s="92">
        <v>0</v>
      </c>
      <c r="AZ9" s="92">
        <v>0</v>
      </c>
      <c r="BA9" s="92">
        <v>0</v>
      </c>
      <c r="BB9" s="92">
        <v>0</v>
      </c>
      <c r="BC9" s="92">
        <v>0</v>
      </c>
      <c r="BD9" s="92">
        <v>0</v>
      </c>
      <c r="BE9" s="92">
        <v>0</v>
      </c>
      <c r="BF9" s="159">
        <v>0</v>
      </c>
    </row>
    <row r="10" spans="1:58" x14ac:dyDescent="0.2">
      <c r="A10" s="154"/>
      <c r="B10" s="159"/>
      <c r="C10" s="181">
        <f t="shared" si="3"/>
        <v>0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159"/>
      <c r="AE10" s="181">
        <f t="shared" si="2"/>
        <v>0</v>
      </c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159"/>
    </row>
    <row r="11" spans="1:58" x14ac:dyDescent="0.2">
      <c r="A11" s="154"/>
      <c r="B11" s="159"/>
      <c r="C11" s="181">
        <f t="shared" si="3"/>
        <v>0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159"/>
      <c r="AE11" s="181">
        <f t="shared" si="2"/>
        <v>0</v>
      </c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159"/>
    </row>
    <row r="12" spans="1:58" x14ac:dyDescent="0.2">
      <c r="A12" s="154"/>
      <c r="B12" s="159"/>
      <c r="C12" s="181">
        <f t="shared" si="3"/>
        <v>0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159"/>
      <c r="AE12" s="181">
        <f t="shared" si="2"/>
        <v>0</v>
      </c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159"/>
    </row>
    <row r="13" spans="1:58" x14ac:dyDescent="0.2">
      <c r="A13" s="154"/>
      <c r="B13" s="159"/>
      <c r="C13" s="181">
        <f t="shared" si="3"/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159"/>
      <c r="AE13" s="181">
        <f t="shared" si="2"/>
        <v>0</v>
      </c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159"/>
    </row>
    <row r="14" spans="1:58" x14ac:dyDescent="0.2">
      <c r="A14" s="154"/>
      <c r="B14" s="159"/>
      <c r="C14" s="181">
        <f t="shared" si="3"/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159"/>
      <c r="AE14" s="181">
        <f t="shared" si="2"/>
        <v>0</v>
      </c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159"/>
    </row>
    <row r="15" spans="1:58" x14ac:dyDescent="0.2">
      <c r="A15" s="154"/>
      <c r="B15" s="159"/>
      <c r="C15" s="181">
        <f t="shared" si="3"/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159"/>
      <c r="AE15" s="181">
        <f t="shared" si="2"/>
        <v>0</v>
      </c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159"/>
    </row>
    <row r="16" spans="1:58" x14ac:dyDescent="0.2">
      <c r="A16" s="154"/>
      <c r="B16" s="159"/>
      <c r="C16" s="181">
        <f t="shared" si="3"/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159"/>
      <c r="AE16" s="181">
        <f t="shared" si="2"/>
        <v>0</v>
      </c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159"/>
    </row>
    <row r="17" spans="1:58" x14ac:dyDescent="0.2">
      <c r="A17" s="154"/>
      <c r="B17" s="159"/>
      <c r="C17" s="181">
        <f t="shared" si="3"/>
        <v>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159"/>
      <c r="AE17" s="181">
        <f t="shared" si="2"/>
        <v>0</v>
      </c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159"/>
    </row>
    <row r="18" spans="1:58" x14ac:dyDescent="0.2">
      <c r="A18" s="154"/>
      <c r="B18" s="159"/>
      <c r="C18" s="181">
        <f t="shared" si="3"/>
        <v>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159"/>
      <c r="AE18" s="181">
        <f t="shared" si="2"/>
        <v>0</v>
      </c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159"/>
    </row>
    <row r="19" spans="1:58" x14ac:dyDescent="0.2">
      <c r="A19" s="154"/>
      <c r="B19" s="159"/>
      <c r="C19" s="181">
        <f t="shared" si="3"/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159"/>
      <c r="AE19" s="181">
        <f t="shared" si="2"/>
        <v>0</v>
      </c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159"/>
    </row>
    <row r="20" spans="1:58" x14ac:dyDescent="0.2">
      <c r="A20" s="154"/>
      <c r="B20" s="159"/>
      <c r="C20" s="181">
        <f>D20+E20+F20+G20+H20+I20+J20+K20+L20+M20+N20+O20+P20+Q20+R20+S20+T20+U20+V20+W20+X20+Y20+Z20+AA20+AB20+AC20+AD20</f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159"/>
      <c r="AE20" s="181">
        <f t="shared" si="2"/>
        <v>0</v>
      </c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159"/>
    </row>
    <row r="21" spans="1:58" x14ac:dyDescent="0.2">
      <c r="A21" s="154"/>
      <c r="B21" s="159"/>
      <c r="C21" s="181">
        <f t="shared" si="3"/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159"/>
      <c r="AE21" s="181">
        <f t="shared" si="2"/>
        <v>0</v>
      </c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159"/>
    </row>
    <row r="22" spans="1:58" x14ac:dyDescent="0.2">
      <c r="A22" s="154"/>
      <c r="B22" s="159"/>
      <c r="C22" s="181">
        <f t="shared" si="3"/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159"/>
      <c r="AE22" s="181">
        <f t="shared" si="2"/>
        <v>0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159"/>
    </row>
    <row r="23" spans="1:58" x14ac:dyDescent="0.2">
      <c r="A23" s="154"/>
      <c r="B23" s="159"/>
      <c r="C23" s="181">
        <f t="shared" si="3"/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159"/>
      <c r="AE23" s="181">
        <f t="shared" si="2"/>
        <v>0</v>
      </c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159"/>
    </row>
    <row r="24" spans="1:58" x14ac:dyDescent="0.2">
      <c r="A24" s="154"/>
      <c r="B24" s="159"/>
      <c r="C24" s="181">
        <f t="shared" si="3"/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159"/>
      <c r="AE24" s="181">
        <f t="shared" si="2"/>
        <v>0</v>
      </c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159"/>
    </row>
    <row r="25" spans="1:58" x14ac:dyDescent="0.2">
      <c r="A25" s="154"/>
      <c r="B25" s="159"/>
      <c r="C25" s="181">
        <f t="shared" si="3"/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159"/>
      <c r="AE25" s="181">
        <f t="shared" si="2"/>
        <v>0</v>
      </c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159"/>
    </row>
    <row r="26" spans="1:58" x14ac:dyDescent="0.2">
      <c r="A26" s="154"/>
      <c r="B26" s="159"/>
      <c r="C26" s="181">
        <f t="shared" si="3"/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159"/>
      <c r="AE26" s="181">
        <f t="shared" si="2"/>
        <v>0</v>
      </c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159"/>
    </row>
    <row r="27" spans="1:58" x14ac:dyDescent="0.2">
      <c r="A27" s="154"/>
      <c r="B27" s="159"/>
      <c r="C27" s="181">
        <f t="shared" si="3"/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159"/>
      <c r="AE27" s="181">
        <f t="shared" si="2"/>
        <v>0</v>
      </c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159"/>
    </row>
    <row r="28" spans="1:58" x14ac:dyDescent="0.2">
      <c r="A28" s="154"/>
      <c r="B28" s="159"/>
      <c r="C28" s="181">
        <f t="shared" si="3"/>
        <v>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159"/>
      <c r="AE28" s="181">
        <f t="shared" si="2"/>
        <v>0</v>
      </c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159"/>
    </row>
    <row r="29" spans="1:58" x14ac:dyDescent="0.2">
      <c r="A29" s="154"/>
      <c r="B29" s="159"/>
      <c r="C29" s="181">
        <f t="shared" si="3"/>
        <v>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159"/>
      <c r="AE29" s="181">
        <f>AF29+AG29+AH29+AI29+AJ29+AK29+AL29+AM29+AN29+AO29+AP29+AQ29+AR29+AS29+AT29+AU29+AV29+AW29+AX29+AY29+AZ29+BA29+BB29+BC29+BD29+BE29+BF29</f>
        <v>0</v>
      </c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159"/>
    </row>
    <row r="30" spans="1:58" x14ac:dyDescent="0.2">
      <c r="A30" s="154"/>
      <c r="B30" s="159"/>
      <c r="C30" s="181">
        <f t="shared" si="3"/>
        <v>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159"/>
      <c r="AE30" s="181">
        <f t="shared" si="2"/>
        <v>0</v>
      </c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159"/>
    </row>
    <row r="31" spans="1:58" x14ac:dyDescent="0.2">
      <c r="A31" s="154"/>
      <c r="B31" s="159"/>
      <c r="C31" s="181">
        <f>D31+E31+F31+G31+H31+I31+J31+K31+L31+M31+N31+O31+P31+Q31+R31+S31+T31+U31+V31+W31+X31+Y31+Z31+AA31+AB31+AC31+AD31</f>
        <v>0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159"/>
      <c r="AE31" s="181">
        <f t="shared" si="2"/>
        <v>0</v>
      </c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159"/>
    </row>
    <row r="32" spans="1:58" x14ac:dyDescent="0.2">
      <c r="A32" s="154"/>
      <c r="B32" s="159"/>
      <c r="C32" s="181">
        <f t="shared" si="3"/>
        <v>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159"/>
      <c r="AE32" s="181">
        <f t="shared" si="2"/>
        <v>0</v>
      </c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159"/>
    </row>
    <row r="33" spans="1:58" x14ac:dyDescent="0.2">
      <c r="A33" s="154"/>
      <c r="B33" s="159"/>
      <c r="C33" s="181">
        <f t="shared" si="3"/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159"/>
      <c r="AE33" s="181">
        <f t="shared" si="2"/>
        <v>0</v>
      </c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159"/>
    </row>
    <row r="34" spans="1:58" x14ac:dyDescent="0.2">
      <c r="A34" s="154"/>
      <c r="B34" s="159"/>
      <c r="C34" s="181">
        <f t="shared" si="3"/>
        <v>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159"/>
      <c r="AE34" s="181">
        <f>AF34+AG34+AH34+AI34+AJ34+AK34+AL34+AM34+AN34+AO34+AP34+AQ34+AR34+AS34+AT34+AU34+AV34+AW34+AX34+AY34+AZ34+BA34+BB34+BC34+BD34+BE34+BF34</f>
        <v>0</v>
      </c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159"/>
    </row>
    <row r="35" spans="1:58" x14ac:dyDescent="0.2">
      <c r="A35" s="154"/>
      <c r="B35" s="159"/>
      <c r="C35" s="181">
        <f t="shared" si="3"/>
        <v>0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159"/>
      <c r="AE35" s="181">
        <f t="shared" si="2"/>
        <v>0</v>
      </c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159"/>
    </row>
    <row r="36" spans="1:58" x14ac:dyDescent="0.2">
      <c r="A36" s="154"/>
      <c r="B36" s="159"/>
      <c r="C36" s="181">
        <f t="shared" si="3"/>
        <v>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159"/>
      <c r="AE36" s="181">
        <f t="shared" si="2"/>
        <v>0</v>
      </c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159"/>
    </row>
    <row r="37" spans="1:58" x14ac:dyDescent="0.2">
      <c r="A37" s="154"/>
      <c r="B37" s="159"/>
      <c r="C37" s="181">
        <f t="shared" si="3"/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159"/>
      <c r="AE37" s="181">
        <f t="shared" si="2"/>
        <v>0</v>
      </c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159"/>
    </row>
    <row r="38" spans="1:58" x14ac:dyDescent="0.2">
      <c r="A38" s="154"/>
      <c r="B38" s="159"/>
      <c r="C38" s="181">
        <f t="shared" si="3"/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159"/>
      <c r="AE38" s="181">
        <f t="shared" si="2"/>
        <v>0</v>
      </c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159"/>
    </row>
    <row r="39" spans="1:58" x14ac:dyDescent="0.2">
      <c r="A39" s="154"/>
      <c r="B39" s="159"/>
      <c r="C39" s="181">
        <f t="shared" si="3"/>
        <v>0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159"/>
      <c r="AE39" s="181">
        <f t="shared" si="2"/>
        <v>0</v>
      </c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159"/>
    </row>
    <row r="40" spans="1:58" x14ac:dyDescent="0.2">
      <c r="A40" s="154"/>
      <c r="B40" s="159"/>
      <c r="C40" s="181">
        <f t="shared" si="3"/>
        <v>0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159"/>
      <c r="AE40" s="181">
        <f t="shared" si="2"/>
        <v>0</v>
      </c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159"/>
    </row>
    <row r="41" spans="1:58" x14ac:dyDescent="0.2">
      <c r="A41" s="154"/>
      <c r="B41" s="159"/>
      <c r="C41" s="181">
        <f t="shared" si="3"/>
        <v>0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159"/>
      <c r="AE41" s="181">
        <f t="shared" si="2"/>
        <v>0</v>
      </c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159"/>
    </row>
    <row r="42" spans="1:58" x14ac:dyDescent="0.2">
      <c r="A42" s="154"/>
      <c r="B42" s="159"/>
      <c r="C42" s="181">
        <f t="shared" si="3"/>
        <v>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159"/>
      <c r="AE42" s="181">
        <f t="shared" si="2"/>
        <v>0</v>
      </c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159"/>
    </row>
    <row r="43" spans="1:58" x14ac:dyDescent="0.2">
      <c r="A43" s="154"/>
      <c r="B43" s="159"/>
      <c r="C43" s="181">
        <f t="shared" si="3"/>
        <v>0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159"/>
      <c r="AE43" s="181">
        <f t="shared" si="2"/>
        <v>0</v>
      </c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159"/>
    </row>
    <row r="44" spans="1:58" x14ac:dyDescent="0.2">
      <c r="A44" s="154"/>
      <c r="B44" s="159"/>
      <c r="C44" s="181">
        <f t="shared" si="3"/>
        <v>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159"/>
      <c r="AE44" s="181">
        <f t="shared" si="2"/>
        <v>0</v>
      </c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159"/>
    </row>
    <row r="45" spans="1:58" x14ac:dyDescent="0.2">
      <c r="A45" s="154"/>
      <c r="B45" s="159"/>
      <c r="C45" s="181">
        <f t="shared" si="3"/>
        <v>0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159"/>
      <c r="AE45" s="181">
        <f t="shared" si="2"/>
        <v>0</v>
      </c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159"/>
    </row>
    <row r="46" spans="1:58" x14ac:dyDescent="0.2">
      <c r="A46" s="154"/>
      <c r="B46" s="159"/>
      <c r="C46" s="181">
        <f t="shared" si="3"/>
        <v>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159"/>
      <c r="AE46" s="181">
        <f t="shared" si="2"/>
        <v>0</v>
      </c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159"/>
    </row>
    <row r="47" spans="1:58" x14ac:dyDescent="0.2">
      <c r="A47" s="154"/>
      <c r="B47" s="159"/>
      <c r="C47" s="181">
        <f t="shared" si="3"/>
        <v>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159"/>
      <c r="AE47" s="181">
        <f t="shared" si="2"/>
        <v>0</v>
      </c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159"/>
    </row>
    <row r="48" spans="1:58" x14ac:dyDescent="0.2">
      <c r="A48" s="154"/>
      <c r="B48" s="159"/>
      <c r="C48" s="181">
        <f t="shared" si="3"/>
        <v>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159"/>
      <c r="AE48" s="181">
        <f t="shared" si="2"/>
        <v>0</v>
      </c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159"/>
    </row>
    <row r="49" spans="1:58" ht="13.5" thickBot="1" x14ac:dyDescent="0.25">
      <c r="A49" s="160"/>
      <c r="B49" s="161"/>
      <c r="C49" s="187">
        <f t="shared" si="3"/>
        <v>0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1"/>
      <c r="AE49" s="187">
        <f t="shared" si="2"/>
        <v>0</v>
      </c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1"/>
    </row>
    <row r="50" spans="1:58" x14ac:dyDescent="0.2">
      <c r="A50" s="65"/>
    </row>
    <row r="51" spans="1:58" ht="12.75" customHeight="1" x14ac:dyDescent="0.2">
      <c r="A51" s="65"/>
      <c r="AV51" s="717" t="s">
        <v>60</v>
      </c>
      <c r="AW51" s="717"/>
      <c r="AX51" s="717"/>
      <c r="AY51" s="717"/>
      <c r="AZ51" s="717"/>
      <c r="BA51" s="717"/>
      <c r="BB51" s="717"/>
      <c r="BC51" s="717"/>
      <c r="BD51" s="717"/>
    </row>
    <row r="52" spans="1:58" ht="16.5" x14ac:dyDescent="0.25">
      <c r="AE52" s="165" t="s">
        <v>610</v>
      </c>
      <c r="AH52" s="166" t="s">
        <v>607</v>
      </c>
      <c r="AI52" s="167"/>
      <c r="AJ52" s="167"/>
      <c r="AK52" s="168"/>
      <c r="AL52" s="168"/>
      <c r="AM52" s="168"/>
      <c r="AN52" s="168"/>
      <c r="AO52" s="169" t="s">
        <v>603</v>
      </c>
      <c r="AP52" s="170"/>
      <c r="AQ52" s="170"/>
      <c r="AR52" s="170"/>
      <c r="AS52" s="171"/>
      <c r="AT52" s="171"/>
    </row>
    <row r="53" spans="1:58" ht="16.5" x14ac:dyDescent="0.25">
      <c r="AE53" s="172"/>
      <c r="AH53" s="166"/>
      <c r="AI53" s="167"/>
      <c r="AJ53" s="167"/>
      <c r="AK53" s="168"/>
      <c r="AL53" s="168"/>
      <c r="AM53" s="168"/>
      <c r="AN53" s="168"/>
      <c r="AO53" s="173"/>
      <c r="AP53" s="173"/>
      <c r="AQ53" s="173"/>
      <c r="AR53" s="173" t="s">
        <v>605</v>
      </c>
      <c r="AS53" s="171"/>
      <c r="AT53" s="171"/>
    </row>
    <row r="54" spans="1:58" x14ac:dyDescent="0.2">
      <c r="AE54" s="88"/>
      <c r="AH54" s="7" t="s">
        <v>602</v>
      </c>
      <c r="AI54" s="88"/>
      <c r="AJ54" s="88"/>
      <c r="AK54" s="88"/>
      <c r="AL54" s="88"/>
      <c r="AM54" s="88"/>
      <c r="AN54" s="88"/>
      <c r="AO54" s="7" t="s">
        <v>175</v>
      </c>
      <c r="AP54" s="88"/>
      <c r="AQ54" s="88"/>
      <c r="AR54" s="88"/>
      <c r="AS54" s="88"/>
      <c r="AT54" s="88"/>
    </row>
    <row r="55" spans="1:58" x14ac:dyDescent="0.2">
      <c r="AU55" s="532" t="s">
        <v>606</v>
      </c>
    </row>
    <row r="56" spans="1:58" ht="15.75" x14ac:dyDescent="0.25">
      <c r="B56" s="174" t="s">
        <v>376</v>
      </c>
    </row>
    <row r="57" spans="1:58" x14ac:dyDescent="0.2">
      <c r="B57" s="67" t="s">
        <v>377</v>
      </c>
    </row>
    <row r="58" spans="1:58" ht="14.25" customHeight="1" x14ac:dyDescent="0.2">
      <c r="B58" s="67" t="s">
        <v>474</v>
      </c>
    </row>
    <row r="59" spans="1:58" ht="14.25" customHeight="1" x14ac:dyDescent="0.2">
      <c r="B59" s="67"/>
    </row>
    <row r="60" spans="1:58" ht="15.95" customHeight="1" x14ac:dyDescent="0.2">
      <c r="B60" s="795" t="s">
        <v>475</v>
      </c>
      <c r="C60" s="795"/>
      <c r="D60" s="795"/>
      <c r="E60" s="795"/>
      <c r="F60" s="795"/>
      <c r="G60" s="795"/>
      <c r="H60" s="795"/>
      <c r="I60" s="795"/>
      <c r="J60" s="795"/>
      <c r="K60" s="795"/>
      <c r="L60" s="795"/>
      <c r="M60" s="795"/>
      <c r="N60" s="795"/>
      <c r="O60" s="795"/>
      <c r="P60" s="795"/>
      <c r="Q60" s="795"/>
      <c r="R60" s="795"/>
      <c r="S60" s="795"/>
      <c r="T60" s="795"/>
      <c r="U60" s="795"/>
      <c r="V60" s="795"/>
      <c r="W60" s="795"/>
      <c r="X60" s="795"/>
      <c r="Y60" s="795"/>
      <c r="Z60" s="795"/>
    </row>
    <row r="61" spans="1:58" ht="15.95" customHeight="1" x14ac:dyDescent="0.2">
      <c r="B61" s="795" t="s">
        <v>476</v>
      </c>
      <c r="C61" s="795"/>
      <c r="D61" s="795"/>
      <c r="E61" s="795"/>
      <c r="F61" s="795"/>
      <c r="G61" s="795"/>
      <c r="H61" s="795"/>
      <c r="I61" s="795"/>
      <c r="J61" s="795"/>
      <c r="K61" s="795"/>
      <c r="L61" s="795"/>
      <c r="M61" s="795"/>
      <c r="N61" s="795"/>
      <c r="O61" s="795"/>
      <c r="P61" s="795"/>
      <c r="Q61" s="795"/>
      <c r="R61" s="795"/>
      <c r="S61" s="795"/>
      <c r="T61" s="795"/>
      <c r="U61" s="795"/>
      <c r="V61" s="795"/>
      <c r="W61" s="795"/>
      <c r="X61" s="795"/>
      <c r="Y61" s="795"/>
      <c r="Z61" s="795"/>
    </row>
    <row r="62" spans="1:58" ht="15.95" customHeight="1" x14ac:dyDescent="0.2">
      <c r="B62" s="794" t="s">
        <v>477</v>
      </c>
      <c r="C62" s="795"/>
      <c r="D62" s="795"/>
      <c r="E62" s="795"/>
      <c r="F62" s="795"/>
      <c r="G62" s="795"/>
      <c r="H62" s="795"/>
      <c r="I62" s="795"/>
      <c r="J62" s="795"/>
      <c r="K62" s="795"/>
      <c r="L62" s="795"/>
      <c r="M62" s="795"/>
      <c r="N62" s="795"/>
      <c r="O62" s="795"/>
      <c r="P62" s="795"/>
      <c r="Q62" s="795"/>
      <c r="R62" s="795"/>
      <c r="S62" s="795"/>
      <c r="T62" s="795"/>
      <c r="U62" s="795"/>
      <c r="V62" s="795"/>
      <c r="W62" s="795"/>
      <c r="X62" s="795"/>
      <c r="Y62" s="795"/>
      <c r="Z62" s="795"/>
    </row>
    <row r="63" spans="1:58" ht="15.95" customHeight="1" x14ac:dyDescent="0.2">
      <c r="B63" s="793" t="s">
        <v>578</v>
      </c>
      <c r="C63" s="793"/>
      <c r="D63" s="793"/>
      <c r="E63" s="793"/>
      <c r="F63" s="793"/>
      <c r="G63" s="793"/>
      <c r="H63" s="793"/>
      <c r="I63" s="793"/>
      <c r="J63" s="793"/>
      <c r="K63" s="793"/>
      <c r="L63" s="793"/>
      <c r="M63" s="793"/>
      <c r="N63" s="793"/>
      <c r="O63" s="793"/>
      <c r="P63" s="793"/>
      <c r="Q63" s="793"/>
      <c r="R63" s="793"/>
      <c r="S63" s="793"/>
      <c r="T63" s="793"/>
      <c r="U63" s="793"/>
      <c r="V63" s="793"/>
      <c r="W63" s="793"/>
      <c r="X63" s="793"/>
      <c r="Y63" s="793"/>
      <c r="Z63" s="793"/>
    </row>
    <row r="64" spans="1:58" ht="15.95" customHeight="1" x14ac:dyDescent="0.2">
      <c r="B64" s="793" t="s">
        <v>478</v>
      </c>
      <c r="C64" s="793"/>
      <c r="D64" s="793"/>
      <c r="E64" s="793"/>
      <c r="F64" s="793"/>
      <c r="G64" s="793"/>
      <c r="H64" s="793"/>
      <c r="I64" s="793"/>
      <c r="J64" s="793"/>
      <c r="K64" s="793"/>
      <c r="L64" s="793"/>
      <c r="M64" s="793"/>
      <c r="N64" s="793"/>
      <c r="O64" s="793"/>
      <c r="P64" s="793"/>
      <c r="Q64" s="793"/>
      <c r="R64" s="793"/>
      <c r="S64" s="793"/>
      <c r="T64" s="793"/>
      <c r="U64" s="793"/>
      <c r="V64" s="793"/>
      <c r="W64" s="793"/>
      <c r="X64" s="793"/>
      <c r="Y64" s="793"/>
      <c r="Z64" s="793"/>
    </row>
    <row r="65" spans="2:26" ht="15.95" customHeight="1" x14ac:dyDescent="0.2">
      <c r="B65" s="793" t="s">
        <v>479</v>
      </c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  <c r="R65" s="793"/>
      <c r="S65" s="793"/>
      <c r="T65" s="793"/>
      <c r="U65" s="793"/>
      <c r="V65" s="793"/>
      <c r="W65" s="793"/>
      <c r="X65" s="793"/>
      <c r="Y65" s="793"/>
      <c r="Z65" s="793"/>
    </row>
    <row r="66" spans="2:26" ht="15.95" customHeight="1" x14ac:dyDescent="0.2">
      <c r="B66" s="794" t="s">
        <v>480</v>
      </c>
      <c r="C66" s="795"/>
      <c r="D66" s="795"/>
      <c r="E66" s="795"/>
      <c r="F66" s="795"/>
      <c r="G66" s="795"/>
      <c r="H66" s="795"/>
      <c r="I66" s="795"/>
      <c r="J66" s="795"/>
      <c r="K66" s="795"/>
      <c r="L66" s="795"/>
      <c r="M66" s="795"/>
      <c r="N66" s="795"/>
      <c r="O66" s="795"/>
      <c r="P66" s="795"/>
      <c r="Q66" s="795"/>
      <c r="R66" s="795"/>
      <c r="S66" s="795"/>
      <c r="T66" s="795"/>
      <c r="U66" s="795"/>
      <c r="V66" s="795"/>
      <c r="W66" s="795"/>
      <c r="X66" s="795"/>
      <c r="Y66" s="795"/>
      <c r="Z66" s="795"/>
    </row>
    <row r="67" spans="2:26" ht="15.95" customHeight="1" x14ac:dyDescent="0.2">
      <c r="B67" s="793" t="s">
        <v>481</v>
      </c>
      <c r="C67" s="793"/>
      <c r="D67" s="793"/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  <c r="R67" s="793"/>
      <c r="S67" s="793"/>
      <c r="T67" s="793"/>
      <c r="U67" s="793"/>
      <c r="V67" s="793"/>
      <c r="W67" s="793"/>
      <c r="X67" s="793"/>
      <c r="Y67" s="793"/>
      <c r="Z67" s="793"/>
    </row>
    <row r="68" spans="2:26" ht="30" customHeight="1" x14ac:dyDescent="0.2">
      <c r="B68" s="793" t="s">
        <v>482</v>
      </c>
      <c r="C68" s="793"/>
      <c r="D68" s="793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  <c r="R68" s="793"/>
      <c r="S68" s="793"/>
      <c r="T68" s="793"/>
      <c r="U68" s="793"/>
      <c r="V68" s="793"/>
      <c r="W68" s="793"/>
      <c r="X68" s="793"/>
      <c r="Y68" s="793"/>
      <c r="Z68" s="793"/>
    </row>
    <row r="69" spans="2:26" ht="30" customHeight="1" x14ac:dyDescent="0.2">
      <c r="B69" s="793" t="s">
        <v>483</v>
      </c>
      <c r="C69" s="793"/>
      <c r="D69" s="793"/>
      <c r="E69" s="793"/>
      <c r="F69" s="793"/>
      <c r="G69" s="793"/>
      <c r="H69" s="793"/>
      <c r="I69" s="793"/>
      <c r="J69" s="793"/>
      <c r="K69" s="793"/>
      <c r="L69" s="793"/>
      <c r="M69" s="793"/>
      <c r="N69" s="793"/>
      <c r="O69" s="793"/>
      <c r="P69" s="793"/>
      <c r="Q69" s="793"/>
      <c r="R69" s="793"/>
      <c r="S69" s="793"/>
      <c r="T69" s="793"/>
      <c r="U69" s="793"/>
      <c r="V69" s="793"/>
      <c r="W69" s="793"/>
      <c r="X69" s="793"/>
      <c r="Y69" s="793"/>
      <c r="Z69" s="793"/>
    </row>
    <row r="70" spans="2:26" ht="15.95" customHeight="1" x14ac:dyDescent="0.2">
      <c r="B70" s="793" t="s">
        <v>484</v>
      </c>
      <c r="C70" s="793"/>
      <c r="D70" s="793"/>
      <c r="E70" s="793"/>
      <c r="F70" s="793"/>
      <c r="G70" s="793"/>
      <c r="H70" s="793"/>
      <c r="I70" s="793"/>
      <c r="J70" s="793"/>
      <c r="K70" s="793"/>
      <c r="L70" s="793"/>
      <c r="M70" s="793"/>
      <c r="N70" s="793"/>
      <c r="O70" s="793"/>
      <c r="P70" s="793"/>
      <c r="Q70" s="793"/>
      <c r="R70" s="793"/>
      <c r="S70" s="793"/>
      <c r="T70" s="793"/>
      <c r="U70" s="793"/>
      <c r="V70" s="793"/>
      <c r="W70" s="793"/>
      <c r="X70" s="793"/>
      <c r="Y70" s="793"/>
      <c r="Z70" s="793"/>
    </row>
    <row r="71" spans="2:26" ht="15.95" customHeight="1" x14ac:dyDescent="0.2">
      <c r="B71" s="794" t="s">
        <v>485</v>
      </c>
      <c r="C71" s="795"/>
      <c r="D71" s="795"/>
      <c r="E71" s="795"/>
      <c r="F71" s="795"/>
      <c r="G71" s="795"/>
      <c r="H71" s="795"/>
      <c r="I71" s="795"/>
      <c r="J71" s="795"/>
      <c r="K71" s="795"/>
      <c r="L71" s="795"/>
      <c r="M71" s="795"/>
      <c r="N71" s="795"/>
      <c r="O71" s="795"/>
      <c r="P71" s="795"/>
      <c r="Q71" s="795"/>
      <c r="R71" s="795"/>
      <c r="S71" s="795"/>
      <c r="T71" s="795"/>
      <c r="U71" s="795"/>
      <c r="V71" s="795"/>
      <c r="W71" s="795"/>
      <c r="X71" s="795"/>
      <c r="Y71" s="795"/>
      <c r="Z71" s="795"/>
    </row>
    <row r="72" spans="2:26" ht="15.95" customHeight="1" x14ac:dyDescent="0.2">
      <c r="B72" s="799" t="s">
        <v>579</v>
      </c>
      <c r="C72" s="799"/>
      <c r="D72" s="799"/>
      <c r="E72" s="799"/>
      <c r="F72" s="799"/>
      <c r="G72" s="799"/>
      <c r="H72" s="799"/>
      <c r="I72" s="799"/>
      <c r="J72" s="799"/>
      <c r="K72" s="799"/>
      <c r="L72" s="799"/>
      <c r="M72" s="799"/>
      <c r="N72" s="799"/>
      <c r="O72" s="799"/>
      <c r="P72" s="799"/>
      <c r="Q72" s="799"/>
      <c r="R72" s="799"/>
      <c r="S72" s="799"/>
      <c r="T72" s="799"/>
      <c r="U72" s="799"/>
      <c r="V72" s="799"/>
      <c r="W72" s="799"/>
      <c r="X72" s="799"/>
      <c r="Y72" s="799"/>
      <c r="Z72" s="799"/>
    </row>
    <row r="73" spans="2:26" ht="15.95" customHeight="1" x14ac:dyDescent="0.2">
      <c r="B73" s="793" t="s">
        <v>486</v>
      </c>
      <c r="C73" s="793"/>
      <c r="D73" s="793"/>
      <c r="E73" s="793"/>
      <c r="F73" s="793"/>
      <c r="G73" s="793"/>
      <c r="H73" s="793"/>
      <c r="I73" s="793"/>
      <c r="J73" s="793"/>
      <c r="K73" s="793"/>
      <c r="L73" s="793"/>
      <c r="M73" s="793"/>
      <c r="N73" s="793"/>
      <c r="O73" s="793"/>
      <c r="P73" s="793"/>
      <c r="Q73" s="793"/>
      <c r="R73" s="793"/>
      <c r="S73" s="793"/>
      <c r="T73" s="793"/>
      <c r="U73" s="793"/>
      <c r="V73" s="793"/>
      <c r="W73" s="793"/>
      <c r="X73" s="793"/>
      <c r="Y73" s="793"/>
      <c r="Z73" s="793"/>
    </row>
    <row r="74" spans="2:26" ht="15.95" customHeight="1" x14ac:dyDescent="0.2">
      <c r="B74" s="793" t="s">
        <v>487</v>
      </c>
      <c r="C74" s="793"/>
      <c r="D74" s="793"/>
      <c r="E74" s="793"/>
      <c r="F74" s="793"/>
      <c r="G74" s="793"/>
      <c r="H74" s="793"/>
      <c r="I74" s="793"/>
      <c r="J74" s="793"/>
      <c r="K74" s="793"/>
      <c r="L74" s="793"/>
      <c r="M74" s="793"/>
      <c r="N74" s="793"/>
      <c r="O74" s="793"/>
      <c r="P74" s="793"/>
      <c r="Q74" s="793"/>
      <c r="R74" s="793"/>
      <c r="S74" s="793"/>
      <c r="T74" s="793"/>
      <c r="U74" s="793"/>
      <c r="V74" s="793"/>
      <c r="W74" s="793"/>
      <c r="X74" s="793"/>
      <c r="Y74" s="793"/>
      <c r="Z74" s="793"/>
    </row>
    <row r="75" spans="2:26" ht="15.95" customHeight="1" x14ac:dyDescent="0.2">
      <c r="B75" s="794" t="s">
        <v>488</v>
      </c>
      <c r="C75" s="795"/>
      <c r="D75" s="795"/>
      <c r="E75" s="795"/>
      <c r="F75" s="795"/>
      <c r="G75" s="795"/>
      <c r="H75" s="795"/>
      <c r="I75" s="795"/>
      <c r="J75" s="795"/>
      <c r="K75" s="795"/>
      <c r="L75" s="795"/>
      <c r="M75" s="795"/>
      <c r="N75" s="795"/>
      <c r="O75" s="795"/>
      <c r="P75" s="795"/>
      <c r="Q75" s="795"/>
      <c r="R75" s="795"/>
      <c r="S75" s="795"/>
      <c r="T75" s="795"/>
      <c r="U75" s="795"/>
      <c r="V75" s="795"/>
      <c r="W75" s="795"/>
      <c r="X75" s="795"/>
      <c r="Y75" s="795"/>
      <c r="Z75" s="795"/>
    </row>
    <row r="76" spans="2:26" ht="15.95" customHeight="1" x14ac:dyDescent="0.2">
      <c r="B76" s="793" t="s">
        <v>489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793"/>
      <c r="U76" s="793"/>
      <c r="V76" s="793"/>
      <c r="W76" s="793"/>
      <c r="X76" s="793"/>
      <c r="Y76" s="793"/>
      <c r="Z76" s="793"/>
    </row>
    <row r="77" spans="2:26" ht="30" customHeight="1" x14ac:dyDescent="0.2">
      <c r="B77" s="793" t="s">
        <v>490</v>
      </c>
      <c r="C77" s="793"/>
      <c r="D77" s="793"/>
      <c r="E77" s="793"/>
      <c r="F77" s="793"/>
      <c r="G77" s="793"/>
      <c r="H77" s="793"/>
      <c r="I77" s="793"/>
      <c r="J77" s="793"/>
      <c r="K77" s="793"/>
      <c r="L77" s="793"/>
      <c r="M77" s="793"/>
      <c r="N77" s="793"/>
      <c r="O77" s="793"/>
      <c r="P77" s="793"/>
      <c r="Q77" s="793"/>
      <c r="R77" s="793"/>
      <c r="S77" s="793"/>
      <c r="T77" s="793"/>
      <c r="U77" s="793"/>
      <c r="V77" s="793"/>
      <c r="W77" s="793"/>
      <c r="X77" s="793"/>
      <c r="Y77" s="793"/>
      <c r="Z77" s="793"/>
    </row>
    <row r="78" spans="2:26" ht="30" customHeight="1" x14ac:dyDescent="0.2">
      <c r="B78" s="793" t="s">
        <v>491</v>
      </c>
      <c r="C78" s="793"/>
      <c r="D78" s="793"/>
      <c r="E78" s="793"/>
      <c r="F78" s="793"/>
      <c r="G78" s="793"/>
      <c r="H78" s="793"/>
      <c r="I78" s="793"/>
      <c r="J78" s="793"/>
      <c r="K78" s="793"/>
      <c r="L78" s="793"/>
      <c r="M78" s="793"/>
      <c r="N78" s="793"/>
      <c r="O78" s="793"/>
      <c r="P78" s="793"/>
      <c r="Q78" s="793"/>
      <c r="R78" s="793"/>
      <c r="S78" s="793"/>
      <c r="T78" s="793"/>
      <c r="U78" s="793"/>
      <c r="V78" s="793"/>
      <c r="W78" s="793"/>
      <c r="X78" s="793"/>
      <c r="Y78" s="793"/>
      <c r="Z78" s="793"/>
    </row>
    <row r="79" spans="2:26" ht="15.95" customHeight="1" x14ac:dyDescent="0.2">
      <c r="B79" s="793" t="s">
        <v>492</v>
      </c>
      <c r="C79" s="793"/>
      <c r="D79" s="793"/>
      <c r="E79" s="793"/>
      <c r="F79" s="793"/>
      <c r="G79" s="793"/>
      <c r="H79" s="793"/>
      <c r="I79" s="793"/>
      <c r="J79" s="793"/>
      <c r="K79" s="793"/>
      <c r="L79" s="793"/>
      <c r="M79" s="793"/>
      <c r="N79" s="793"/>
      <c r="O79" s="793"/>
      <c r="P79" s="793"/>
      <c r="Q79" s="793"/>
      <c r="R79" s="793"/>
      <c r="S79" s="793"/>
      <c r="T79" s="793"/>
      <c r="U79" s="793"/>
      <c r="V79" s="793"/>
      <c r="W79" s="793"/>
      <c r="X79" s="793"/>
      <c r="Y79" s="793"/>
      <c r="Z79" s="793"/>
    </row>
    <row r="80" spans="2:26" ht="15.95" customHeight="1" x14ac:dyDescent="0.2">
      <c r="B80" s="794" t="s">
        <v>493</v>
      </c>
      <c r="C80" s="795"/>
      <c r="D80" s="795"/>
      <c r="E80" s="795"/>
      <c r="F80" s="795"/>
      <c r="G80" s="795"/>
      <c r="H80" s="795"/>
      <c r="I80" s="795"/>
      <c r="J80" s="795"/>
      <c r="K80" s="795"/>
      <c r="L80" s="795"/>
      <c r="M80" s="795"/>
      <c r="N80" s="795"/>
      <c r="O80" s="795"/>
      <c r="P80" s="795"/>
      <c r="Q80" s="795"/>
      <c r="R80" s="795"/>
      <c r="S80" s="795"/>
      <c r="T80" s="795"/>
      <c r="U80" s="795"/>
      <c r="V80" s="795"/>
      <c r="W80" s="795"/>
      <c r="X80" s="795"/>
      <c r="Y80" s="795"/>
      <c r="Z80" s="795"/>
    </row>
    <row r="81" spans="2:26" ht="31.5" customHeight="1" x14ac:dyDescent="0.2">
      <c r="B81" s="793" t="s">
        <v>494</v>
      </c>
      <c r="C81" s="793"/>
      <c r="D81" s="793"/>
      <c r="E81" s="793"/>
      <c r="F81" s="793"/>
      <c r="G81" s="793"/>
      <c r="H81" s="793"/>
      <c r="I81" s="793"/>
      <c r="J81" s="793"/>
      <c r="K81" s="793"/>
      <c r="L81" s="793"/>
      <c r="M81" s="793"/>
      <c r="N81" s="793"/>
      <c r="O81" s="793"/>
      <c r="P81" s="793"/>
      <c r="Q81" s="793"/>
      <c r="R81" s="793"/>
      <c r="S81" s="793"/>
      <c r="T81" s="793"/>
      <c r="U81" s="793"/>
      <c r="V81" s="793"/>
      <c r="W81" s="793"/>
      <c r="X81" s="793"/>
      <c r="Y81" s="793"/>
      <c r="Z81" s="793"/>
    </row>
    <row r="82" spans="2:26" ht="40.5" customHeight="1" x14ac:dyDescent="0.2">
      <c r="B82" s="793" t="s">
        <v>495</v>
      </c>
      <c r="C82" s="793"/>
      <c r="D82" s="793"/>
      <c r="E82" s="793"/>
      <c r="F82" s="793"/>
      <c r="G82" s="793"/>
      <c r="H82" s="793"/>
      <c r="I82" s="793"/>
      <c r="J82" s="793"/>
      <c r="K82" s="793"/>
      <c r="L82" s="793"/>
      <c r="M82" s="793"/>
      <c r="N82" s="793"/>
      <c r="O82" s="793"/>
      <c r="P82" s="793"/>
      <c r="Q82" s="793"/>
      <c r="R82" s="793"/>
      <c r="S82" s="793"/>
      <c r="T82" s="793"/>
      <c r="U82" s="793"/>
      <c r="V82" s="793"/>
      <c r="W82" s="793"/>
      <c r="X82" s="793"/>
      <c r="Y82" s="793"/>
      <c r="Z82" s="793"/>
    </row>
    <row r="83" spans="2:26" ht="31.5" customHeight="1" x14ac:dyDescent="0.2">
      <c r="B83" s="793" t="s">
        <v>496</v>
      </c>
      <c r="C83" s="793"/>
      <c r="D83" s="793"/>
      <c r="E83" s="793"/>
      <c r="F83" s="793"/>
      <c r="G83" s="793"/>
      <c r="H83" s="793"/>
      <c r="I83" s="793"/>
      <c r="J83" s="793"/>
      <c r="K83" s="793"/>
      <c r="L83" s="793"/>
      <c r="M83" s="793"/>
      <c r="N83" s="793"/>
      <c r="O83" s="793"/>
      <c r="P83" s="793"/>
      <c r="Q83" s="793"/>
      <c r="R83" s="793"/>
      <c r="S83" s="793"/>
      <c r="T83" s="793"/>
      <c r="U83" s="793"/>
      <c r="V83" s="793"/>
      <c r="W83" s="793"/>
      <c r="X83" s="793"/>
      <c r="Y83" s="793"/>
      <c r="Z83" s="793"/>
    </row>
    <row r="84" spans="2:26" ht="31.5" customHeight="1" x14ac:dyDescent="0.2">
      <c r="B84" s="793" t="s">
        <v>497</v>
      </c>
      <c r="C84" s="793"/>
      <c r="D84" s="793"/>
      <c r="E84" s="793"/>
      <c r="F84" s="793"/>
      <c r="G84" s="793"/>
      <c r="H84" s="793"/>
      <c r="I84" s="793"/>
      <c r="J84" s="793"/>
      <c r="K84" s="793"/>
      <c r="L84" s="793"/>
      <c r="M84" s="793"/>
      <c r="N84" s="793"/>
      <c r="O84" s="793"/>
      <c r="P84" s="793"/>
      <c r="Q84" s="793"/>
      <c r="R84" s="793"/>
      <c r="S84" s="793"/>
      <c r="T84" s="793"/>
      <c r="U84" s="793"/>
      <c r="V84" s="793"/>
      <c r="W84" s="793"/>
      <c r="X84" s="793"/>
      <c r="Y84" s="793"/>
      <c r="Z84" s="793"/>
    </row>
    <row r="85" spans="2:26" ht="28.5" customHeight="1" x14ac:dyDescent="0.2">
      <c r="B85" s="794" t="s">
        <v>498</v>
      </c>
      <c r="C85" s="795"/>
      <c r="D85" s="795"/>
      <c r="E85" s="795"/>
      <c r="F85" s="795"/>
      <c r="G85" s="795"/>
      <c r="H85" s="795"/>
      <c r="I85" s="795"/>
      <c r="J85" s="795"/>
      <c r="K85" s="795"/>
      <c r="L85" s="795"/>
      <c r="M85" s="795"/>
      <c r="N85" s="795"/>
      <c r="O85" s="795"/>
      <c r="P85" s="795"/>
      <c r="Q85" s="795"/>
      <c r="R85" s="795"/>
      <c r="S85" s="795"/>
      <c r="T85" s="795"/>
      <c r="U85" s="795"/>
      <c r="V85" s="795"/>
      <c r="W85" s="795"/>
      <c r="X85" s="795"/>
      <c r="Y85" s="795"/>
      <c r="Z85" s="795"/>
    </row>
    <row r="86" spans="2:26" ht="45" customHeight="1" x14ac:dyDescent="0.2">
      <c r="B86" s="793" t="s">
        <v>499</v>
      </c>
      <c r="C86" s="793"/>
      <c r="D86" s="793"/>
      <c r="E86" s="793"/>
      <c r="F86" s="793"/>
      <c r="G86" s="793"/>
      <c r="H86" s="793"/>
      <c r="I86" s="793"/>
      <c r="J86" s="793"/>
      <c r="K86" s="793"/>
      <c r="L86" s="793"/>
      <c r="M86" s="793"/>
      <c r="N86" s="793"/>
      <c r="O86" s="793"/>
      <c r="P86" s="793"/>
      <c r="Q86" s="793"/>
      <c r="R86" s="793"/>
      <c r="S86" s="793"/>
      <c r="T86" s="793"/>
      <c r="U86" s="793"/>
      <c r="V86" s="793"/>
      <c r="W86" s="793"/>
      <c r="X86" s="793"/>
      <c r="Y86" s="793"/>
      <c r="Z86" s="793"/>
    </row>
    <row r="87" spans="2:26" ht="45" customHeight="1" x14ac:dyDescent="0.2">
      <c r="B87" s="793" t="s">
        <v>500</v>
      </c>
      <c r="C87" s="793"/>
      <c r="D87" s="793"/>
      <c r="E87" s="793"/>
      <c r="F87" s="793"/>
      <c r="G87" s="793"/>
      <c r="H87" s="793"/>
      <c r="I87" s="793"/>
      <c r="J87" s="793"/>
      <c r="K87" s="793"/>
      <c r="L87" s="793"/>
      <c r="M87" s="793"/>
      <c r="N87" s="793"/>
      <c r="O87" s="793"/>
      <c r="P87" s="793"/>
      <c r="Q87" s="793"/>
      <c r="R87" s="793"/>
      <c r="S87" s="793"/>
      <c r="T87" s="793"/>
      <c r="U87" s="793"/>
      <c r="V87" s="793"/>
      <c r="W87" s="793"/>
      <c r="X87" s="793"/>
      <c r="Y87" s="793"/>
      <c r="Z87" s="793"/>
    </row>
    <row r="88" spans="2:26" ht="45" customHeight="1" x14ac:dyDescent="0.2">
      <c r="B88" s="793" t="s">
        <v>501</v>
      </c>
      <c r="C88" s="793"/>
      <c r="D88" s="793"/>
      <c r="E88" s="793"/>
      <c r="F88" s="793"/>
      <c r="G88" s="793"/>
      <c r="H88" s="793"/>
      <c r="I88" s="793"/>
      <c r="J88" s="793"/>
      <c r="K88" s="793"/>
      <c r="L88" s="793"/>
      <c r="M88" s="793"/>
      <c r="N88" s="793"/>
      <c r="O88" s="793"/>
      <c r="P88" s="793"/>
      <c r="Q88" s="793"/>
      <c r="R88" s="793"/>
      <c r="S88" s="793"/>
      <c r="T88" s="793"/>
      <c r="U88" s="793"/>
      <c r="V88" s="793"/>
      <c r="W88" s="793"/>
      <c r="X88" s="793"/>
      <c r="Y88" s="793"/>
      <c r="Z88" s="793"/>
    </row>
    <row r="89" spans="2:26" ht="32.25" customHeight="1" x14ac:dyDescent="0.2">
      <c r="B89" s="793" t="s">
        <v>502</v>
      </c>
      <c r="C89" s="793"/>
      <c r="D89" s="793"/>
      <c r="E89" s="793"/>
      <c r="F89" s="793"/>
      <c r="G89" s="793"/>
      <c r="H89" s="793"/>
      <c r="I89" s="793"/>
      <c r="J89" s="793"/>
      <c r="K89" s="793"/>
      <c r="L89" s="793"/>
      <c r="M89" s="793"/>
      <c r="N89" s="793"/>
      <c r="O89" s="793"/>
      <c r="P89" s="793"/>
      <c r="Q89" s="793"/>
      <c r="R89" s="793"/>
      <c r="S89" s="793"/>
      <c r="T89" s="793"/>
      <c r="U89" s="793"/>
      <c r="V89" s="793"/>
      <c r="W89" s="793"/>
      <c r="X89" s="793"/>
      <c r="Y89" s="793"/>
      <c r="Z89" s="793"/>
    </row>
    <row r="90" spans="2:26" ht="15.95" customHeight="1" x14ac:dyDescent="0.2">
      <c r="B90" s="794" t="s">
        <v>503</v>
      </c>
      <c r="C90" s="795"/>
      <c r="D90" s="795"/>
      <c r="E90" s="795"/>
      <c r="F90" s="795"/>
      <c r="G90" s="795"/>
      <c r="H90" s="795"/>
      <c r="I90" s="795"/>
      <c r="J90" s="795"/>
      <c r="K90" s="795"/>
      <c r="L90" s="795"/>
      <c r="M90" s="795"/>
      <c r="N90" s="795"/>
      <c r="O90" s="795"/>
      <c r="P90" s="795"/>
      <c r="Q90" s="795"/>
      <c r="R90" s="795"/>
      <c r="S90" s="795"/>
      <c r="T90" s="795"/>
      <c r="U90" s="795"/>
      <c r="V90" s="795"/>
      <c r="W90" s="795"/>
      <c r="X90" s="795"/>
      <c r="Y90" s="795"/>
      <c r="Z90" s="795"/>
    </row>
    <row r="91" spans="2:26" ht="15.95" customHeight="1" x14ac:dyDescent="0.2">
      <c r="B91" s="793" t="s">
        <v>504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793"/>
      <c r="P91" s="793"/>
      <c r="Q91" s="793"/>
      <c r="R91" s="793"/>
      <c r="S91" s="793"/>
      <c r="T91" s="793"/>
      <c r="U91" s="793"/>
      <c r="V91" s="793"/>
      <c r="W91" s="793"/>
      <c r="X91" s="793"/>
      <c r="Y91" s="793"/>
      <c r="Z91" s="793"/>
    </row>
    <row r="92" spans="2:26" ht="15.95" customHeight="1" x14ac:dyDescent="0.2">
      <c r="B92" s="793" t="s">
        <v>505</v>
      </c>
      <c r="C92" s="793"/>
      <c r="D92" s="793"/>
      <c r="E92" s="793"/>
      <c r="F92" s="793"/>
      <c r="G92" s="793"/>
      <c r="H92" s="793"/>
      <c r="I92" s="793"/>
      <c r="J92" s="793"/>
      <c r="K92" s="793"/>
      <c r="L92" s="793"/>
      <c r="M92" s="793"/>
      <c r="N92" s="793"/>
      <c r="O92" s="793"/>
      <c r="P92" s="793"/>
      <c r="Q92" s="793"/>
      <c r="R92" s="793"/>
      <c r="S92" s="793"/>
      <c r="T92" s="793"/>
      <c r="U92" s="793"/>
      <c r="V92" s="793"/>
      <c r="W92" s="793"/>
      <c r="X92" s="793"/>
      <c r="Y92" s="793"/>
      <c r="Z92" s="793"/>
    </row>
    <row r="93" spans="2:26" ht="15.95" customHeight="1" x14ac:dyDescent="0.2">
      <c r="B93" s="793" t="s">
        <v>506</v>
      </c>
      <c r="C93" s="793"/>
      <c r="D93" s="793"/>
      <c r="E93" s="793"/>
      <c r="F93" s="793"/>
      <c r="G93" s="793"/>
      <c r="H93" s="793"/>
      <c r="I93" s="793"/>
      <c r="J93" s="793"/>
      <c r="K93" s="793"/>
      <c r="L93" s="793"/>
      <c r="M93" s="793"/>
      <c r="N93" s="793"/>
      <c r="O93" s="793"/>
      <c r="P93" s="793"/>
      <c r="Q93" s="793"/>
      <c r="R93" s="793"/>
      <c r="S93" s="793"/>
      <c r="T93" s="793"/>
      <c r="U93" s="793"/>
      <c r="V93" s="793"/>
      <c r="W93" s="793"/>
      <c r="X93" s="793"/>
      <c r="Y93" s="793"/>
      <c r="Z93" s="793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workbookViewId="0">
      <selection activeCell="AP52" sqref="AP52"/>
    </sheetView>
  </sheetViews>
  <sheetFormatPr defaultRowHeight="12.75" x14ac:dyDescent="0.2"/>
  <cols>
    <col min="1" max="1" width="5.5703125" style="284" customWidth="1"/>
    <col min="2" max="2" width="40.42578125" style="284" customWidth="1"/>
    <col min="3" max="3" width="7.7109375" style="284" customWidth="1"/>
    <col min="4" max="26" width="4.7109375" style="284" customWidth="1"/>
    <col min="27" max="27" width="7.7109375" style="284" customWidth="1"/>
    <col min="28" max="50" width="4.7109375" style="284" customWidth="1"/>
    <col min="51" max="16384" width="9.140625" style="284"/>
  </cols>
  <sheetData>
    <row r="1" spans="1:50" x14ac:dyDescent="0.2">
      <c r="B1" s="153" t="s">
        <v>360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</row>
    <row r="2" spans="1:50" ht="37.5" customHeight="1" x14ac:dyDescent="0.2">
      <c r="C2" s="803" t="s">
        <v>594</v>
      </c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803"/>
      <c r="T2" s="803"/>
      <c r="U2" s="803"/>
      <c r="V2" s="803"/>
      <c r="W2" s="803"/>
      <c r="X2" s="803"/>
      <c r="Y2" s="803"/>
      <c r="Z2" s="803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</row>
    <row r="3" spans="1:50" ht="13.5" thickBot="1" x14ac:dyDescent="0.25">
      <c r="K3" s="285" t="s">
        <v>529</v>
      </c>
      <c r="AQ3" s="285"/>
    </row>
    <row r="4" spans="1:50" ht="42.75" customHeight="1" x14ac:dyDescent="0.2">
      <c r="A4" s="806" t="s">
        <v>396</v>
      </c>
      <c r="B4" s="808" t="s">
        <v>460</v>
      </c>
      <c r="C4" s="811" t="s">
        <v>362</v>
      </c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  <c r="Q4" s="812"/>
      <c r="R4" s="812"/>
      <c r="S4" s="812"/>
      <c r="T4" s="812"/>
      <c r="U4" s="812"/>
      <c r="V4" s="812"/>
      <c r="W4" s="812"/>
      <c r="X4" s="812"/>
      <c r="Y4" s="812"/>
      <c r="Z4" s="813"/>
      <c r="AA4" s="811" t="s">
        <v>363</v>
      </c>
      <c r="AB4" s="812"/>
      <c r="AC4" s="812"/>
      <c r="AD4" s="812"/>
      <c r="AE4" s="812"/>
      <c r="AF4" s="812"/>
      <c r="AG4" s="812"/>
      <c r="AH4" s="812"/>
      <c r="AI4" s="812"/>
      <c r="AJ4" s="812"/>
      <c r="AK4" s="812"/>
      <c r="AL4" s="812"/>
      <c r="AM4" s="812"/>
      <c r="AN4" s="812"/>
      <c r="AO4" s="812"/>
      <c r="AP4" s="812"/>
      <c r="AQ4" s="812"/>
      <c r="AR4" s="812"/>
      <c r="AS4" s="812"/>
      <c r="AT4" s="812"/>
      <c r="AU4" s="812"/>
      <c r="AV4" s="812"/>
      <c r="AW4" s="812"/>
      <c r="AX4" s="813"/>
    </row>
    <row r="5" spans="1:50" ht="15" customHeight="1" x14ac:dyDescent="0.2">
      <c r="A5" s="807"/>
      <c r="B5" s="809"/>
      <c r="C5" s="815" t="s">
        <v>364</v>
      </c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7"/>
      <c r="AA5" s="815" t="s">
        <v>364</v>
      </c>
      <c r="AB5" s="816"/>
      <c r="AC5" s="816"/>
      <c r="AD5" s="816"/>
      <c r="AE5" s="816"/>
      <c r="AF5" s="816"/>
      <c r="AG5" s="816"/>
      <c r="AH5" s="816"/>
      <c r="AI5" s="816"/>
      <c r="AJ5" s="816"/>
      <c r="AK5" s="816"/>
      <c r="AL5" s="816"/>
      <c r="AM5" s="816"/>
      <c r="AN5" s="816"/>
      <c r="AO5" s="816"/>
      <c r="AP5" s="816"/>
      <c r="AQ5" s="816"/>
      <c r="AR5" s="816"/>
      <c r="AS5" s="816"/>
      <c r="AT5" s="816"/>
      <c r="AU5" s="816"/>
      <c r="AV5" s="816"/>
      <c r="AW5" s="816"/>
      <c r="AX5" s="817"/>
    </row>
    <row r="6" spans="1:50" s="292" customFormat="1" ht="24" customHeight="1" x14ac:dyDescent="0.2">
      <c r="A6" s="807"/>
      <c r="B6" s="810"/>
      <c r="C6" s="287" t="s">
        <v>88</v>
      </c>
      <c r="D6" s="288">
        <v>1</v>
      </c>
      <c r="E6" s="288">
        <v>2</v>
      </c>
      <c r="F6" s="288" t="s">
        <v>365</v>
      </c>
      <c r="G6" s="288" t="s">
        <v>366</v>
      </c>
      <c r="H6" s="288" t="s">
        <v>367</v>
      </c>
      <c r="I6" s="288" t="s">
        <v>530</v>
      </c>
      <c r="J6" s="288" t="s">
        <v>531</v>
      </c>
      <c r="K6" s="288" t="s">
        <v>532</v>
      </c>
      <c r="L6" s="288" t="s">
        <v>461</v>
      </c>
      <c r="M6" s="288" t="s">
        <v>462</v>
      </c>
      <c r="N6" s="288" t="s">
        <v>463</v>
      </c>
      <c r="O6" s="288" t="s">
        <v>464</v>
      </c>
      <c r="P6" s="288" t="s">
        <v>465</v>
      </c>
      <c r="Q6" s="289" t="s">
        <v>368</v>
      </c>
      <c r="R6" s="289" t="s">
        <v>369</v>
      </c>
      <c r="S6" s="289" t="s">
        <v>370</v>
      </c>
      <c r="T6" s="289" t="s">
        <v>533</v>
      </c>
      <c r="U6" s="289" t="s">
        <v>534</v>
      </c>
      <c r="V6" s="289" t="s">
        <v>54</v>
      </c>
      <c r="W6" s="290" t="s">
        <v>55</v>
      </c>
      <c r="X6" s="289" t="s">
        <v>56</v>
      </c>
      <c r="Y6" s="289" t="s">
        <v>57</v>
      </c>
      <c r="Z6" s="291" t="s">
        <v>535</v>
      </c>
      <c r="AA6" s="287" t="s">
        <v>88</v>
      </c>
      <c r="AB6" s="288">
        <v>1</v>
      </c>
      <c r="AC6" s="288">
        <v>2</v>
      </c>
      <c r="AD6" s="288" t="s">
        <v>365</v>
      </c>
      <c r="AE6" s="288" t="s">
        <v>366</v>
      </c>
      <c r="AF6" s="288" t="s">
        <v>367</v>
      </c>
      <c r="AG6" s="288" t="s">
        <v>530</v>
      </c>
      <c r="AH6" s="288" t="s">
        <v>531</v>
      </c>
      <c r="AI6" s="288" t="s">
        <v>532</v>
      </c>
      <c r="AJ6" s="288" t="s">
        <v>461</v>
      </c>
      <c r="AK6" s="288" t="s">
        <v>462</v>
      </c>
      <c r="AL6" s="288" t="s">
        <v>463</v>
      </c>
      <c r="AM6" s="288" t="s">
        <v>464</v>
      </c>
      <c r="AN6" s="288" t="s">
        <v>465</v>
      </c>
      <c r="AO6" s="289" t="s">
        <v>368</v>
      </c>
      <c r="AP6" s="289" t="s">
        <v>369</v>
      </c>
      <c r="AQ6" s="289" t="s">
        <v>370</v>
      </c>
      <c r="AR6" s="289" t="s">
        <v>533</v>
      </c>
      <c r="AS6" s="289" t="s">
        <v>534</v>
      </c>
      <c r="AT6" s="289" t="s">
        <v>54</v>
      </c>
      <c r="AU6" s="290" t="s">
        <v>55</v>
      </c>
      <c r="AV6" s="289" t="s">
        <v>56</v>
      </c>
      <c r="AW6" s="289" t="s">
        <v>57</v>
      </c>
      <c r="AX6" s="291" t="s">
        <v>535</v>
      </c>
    </row>
    <row r="7" spans="1:50" x14ac:dyDescent="0.2">
      <c r="A7" s="293"/>
      <c r="B7" s="294" t="s">
        <v>399</v>
      </c>
      <c r="C7" s="295">
        <f>D7+E7+F7+G7+H7+I7+J7+K7+L7+M7+N7+O7+P7+Q7+R7+S7+T7+U7+V7+W7+X7+Y7+Z7</f>
        <v>1</v>
      </c>
      <c r="D7" s="296">
        <f t="shared" ref="D7:P7" si="0">SUM(D8:D45)</f>
        <v>1</v>
      </c>
      <c r="E7" s="296">
        <f t="shared" si="0"/>
        <v>0</v>
      </c>
      <c r="F7" s="296">
        <f>SUM(F8:F45)</f>
        <v>0</v>
      </c>
      <c r="G7" s="296">
        <f t="shared" si="0"/>
        <v>0</v>
      </c>
      <c r="H7" s="296">
        <f t="shared" si="0"/>
        <v>0</v>
      </c>
      <c r="I7" s="296">
        <f t="shared" si="0"/>
        <v>0</v>
      </c>
      <c r="J7" s="296">
        <f t="shared" si="0"/>
        <v>0</v>
      </c>
      <c r="K7" s="296">
        <f t="shared" si="0"/>
        <v>0</v>
      </c>
      <c r="L7" s="296">
        <f t="shared" si="0"/>
        <v>0</v>
      </c>
      <c r="M7" s="296">
        <f t="shared" si="0"/>
        <v>0</v>
      </c>
      <c r="N7" s="296">
        <f t="shared" si="0"/>
        <v>0</v>
      </c>
      <c r="O7" s="296">
        <f t="shared" si="0"/>
        <v>0</v>
      </c>
      <c r="P7" s="296">
        <f t="shared" si="0"/>
        <v>0</v>
      </c>
      <c r="Q7" s="297">
        <f>SUM(Q8:Q45)</f>
        <v>0</v>
      </c>
      <c r="R7" s="297">
        <f t="shared" ref="R7:Z7" si="1">SUM(R8:R45)</f>
        <v>0</v>
      </c>
      <c r="S7" s="297">
        <f t="shared" si="1"/>
        <v>0</v>
      </c>
      <c r="T7" s="297">
        <f t="shared" si="1"/>
        <v>0</v>
      </c>
      <c r="U7" s="297">
        <f t="shared" si="1"/>
        <v>0</v>
      </c>
      <c r="V7" s="297">
        <f>SUM(V8:V45)</f>
        <v>0</v>
      </c>
      <c r="W7" s="297">
        <f t="shared" si="1"/>
        <v>0</v>
      </c>
      <c r="X7" s="297">
        <f t="shared" si="1"/>
        <v>0</v>
      </c>
      <c r="Y7" s="297">
        <f t="shared" si="1"/>
        <v>0</v>
      </c>
      <c r="Z7" s="298">
        <f t="shared" si="1"/>
        <v>0</v>
      </c>
      <c r="AA7" s="295">
        <f>AB7+AC7+AD7+AE7+AF7+AG7+AH7+AI7+AJ7+AK7+AL7+AM7+AN7+AO7+AP7+AQ7+AR7+AS7+AT7+AU7+AV7+AW7+AX7</f>
        <v>0</v>
      </c>
      <c r="AB7" s="296">
        <f t="shared" ref="AB7:AO7" si="2">SUM(AB8:AB45)</f>
        <v>0</v>
      </c>
      <c r="AC7" s="296">
        <f t="shared" si="2"/>
        <v>0</v>
      </c>
      <c r="AD7" s="296">
        <f t="shared" si="2"/>
        <v>0</v>
      </c>
      <c r="AE7" s="296">
        <f t="shared" si="2"/>
        <v>0</v>
      </c>
      <c r="AF7" s="296">
        <f t="shared" si="2"/>
        <v>0</v>
      </c>
      <c r="AG7" s="296">
        <f t="shared" si="2"/>
        <v>0</v>
      </c>
      <c r="AH7" s="296">
        <f t="shared" si="2"/>
        <v>0</v>
      </c>
      <c r="AI7" s="296">
        <f t="shared" si="2"/>
        <v>0</v>
      </c>
      <c r="AJ7" s="296">
        <f t="shared" si="2"/>
        <v>0</v>
      </c>
      <c r="AK7" s="296">
        <f t="shared" si="2"/>
        <v>0</v>
      </c>
      <c r="AL7" s="296">
        <f t="shared" si="2"/>
        <v>0</v>
      </c>
      <c r="AM7" s="296">
        <f t="shared" si="2"/>
        <v>0</v>
      </c>
      <c r="AN7" s="296">
        <f t="shared" si="2"/>
        <v>0</v>
      </c>
      <c r="AO7" s="297">
        <f t="shared" si="2"/>
        <v>0</v>
      </c>
      <c r="AP7" s="297">
        <f t="shared" ref="AP7:AX7" si="3">SUM(AP8:AP45)</f>
        <v>0</v>
      </c>
      <c r="AQ7" s="297">
        <f t="shared" si="3"/>
        <v>0</v>
      </c>
      <c r="AR7" s="297">
        <f t="shared" si="3"/>
        <v>0</v>
      </c>
      <c r="AS7" s="297">
        <f t="shared" si="3"/>
        <v>0</v>
      </c>
      <c r="AT7" s="297">
        <f t="shared" si="3"/>
        <v>0</v>
      </c>
      <c r="AU7" s="297">
        <f t="shared" si="3"/>
        <v>0</v>
      </c>
      <c r="AV7" s="297">
        <f t="shared" si="3"/>
        <v>0</v>
      </c>
      <c r="AW7" s="297">
        <f t="shared" si="3"/>
        <v>0</v>
      </c>
      <c r="AX7" s="298">
        <f t="shared" si="3"/>
        <v>0</v>
      </c>
    </row>
    <row r="8" spans="1:50" x14ac:dyDescent="0.2">
      <c r="A8" s="299" t="s">
        <v>591</v>
      </c>
      <c r="B8" s="300" t="s">
        <v>590</v>
      </c>
      <c r="C8" s="301">
        <f t="shared" ref="C8:C45" si="4">D8+E8+F8+G8+H8+I8+J8+K8+L8+M8+N8+O8+P8+Q8+R8+S8+T8+U8+V8+W8+X8+Y8+Z8</f>
        <v>1</v>
      </c>
      <c r="D8" s="302">
        <v>1</v>
      </c>
      <c r="E8" s="302">
        <v>0</v>
      </c>
      <c r="F8" s="302">
        <v>0</v>
      </c>
      <c r="G8" s="302">
        <v>0</v>
      </c>
      <c r="H8" s="302">
        <v>0</v>
      </c>
      <c r="I8" s="302">
        <v>0</v>
      </c>
      <c r="J8" s="302">
        <v>0</v>
      </c>
      <c r="K8" s="302">
        <v>0</v>
      </c>
      <c r="L8" s="302">
        <v>0</v>
      </c>
      <c r="M8" s="302">
        <v>0</v>
      </c>
      <c r="N8" s="302">
        <v>0</v>
      </c>
      <c r="O8" s="302">
        <v>0</v>
      </c>
      <c r="P8" s="302">
        <v>0</v>
      </c>
      <c r="Q8" s="302">
        <v>0</v>
      </c>
      <c r="R8" s="302">
        <v>0</v>
      </c>
      <c r="S8" s="302">
        <v>0</v>
      </c>
      <c r="T8" s="302">
        <v>0</v>
      </c>
      <c r="U8" s="302">
        <v>0</v>
      </c>
      <c r="V8" s="302">
        <v>0</v>
      </c>
      <c r="W8" s="302">
        <v>0</v>
      </c>
      <c r="X8" s="302">
        <v>0</v>
      </c>
      <c r="Y8" s="302">
        <v>0</v>
      </c>
      <c r="Z8" s="303">
        <v>0</v>
      </c>
      <c r="AA8" s="301">
        <f t="shared" ref="AA8:AA45" si="5">AB8+AC8+AD8+AE8+AF8+AG8+AH8+AI8+AJ8+AK8+AL8+AM8+AN8+AO8+AP8+AQ8+AR8+AS8+AT8+AU8+AV8+AW8+AX8</f>
        <v>0</v>
      </c>
      <c r="AB8" s="302">
        <v>0</v>
      </c>
      <c r="AC8" s="302">
        <v>0</v>
      </c>
      <c r="AD8" s="302">
        <v>0</v>
      </c>
      <c r="AE8" s="302">
        <v>0</v>
      </c>
      <c r="AF8" s="302">
        <v>0</v>
      </c>
      <c r="AG8" s="302">
        <v>0</v>
      </c>
      <c r="AH8" s="302">
        <v>0</v>
      </c>
      <c r="AI8" s="302">
        <v>0</v>
      </c>
      <c r="AJ8" s="302">
        <v>0</v>
      </c>
      <c r="AK8" s="302">
        <v>0</v>
      </c>
      <c r="AL8" s="302">
        <v>0</v>
      </c>
      <c r="AM8" s="302">
        <v>0</v>
      </c>
      <c r="AN8" s="302">
        <v>0</v>
      </c>
      <c r="AO8" s="302">
        <v>0</v>
      </c>
      <c r="AP8" s="302">
        <v>0</v>
      </c>
      <c r="AQ8" s="302">
        <v>0</v>
      </c>
      <c r="AR8" s="302">
        <v>0</v>
      </c>
      <c r="AS8" s="302">
        <v>0</v>
      </c>
      <c r="AT8" s="302">
        <v>0</v>
      </c>
      <c r="AU8" s="302">
        <v>0</v>
      </c>
      <c r="AV8" s="302">
        <v>0</v>
      </c>
      <c r="AW8" s="302">
        <v>0</v>
      </c>
      <c r="AX8" s="303">
        <v>0</v>
      </c>
    </row>
    <row r="9" spans="1:50" x14ac:dyDescent="0.2">
      <c r="A9" s="304" t="s">
        <v>592</v>
      </c>
      <c r="B9" s="305" t="s">
        <v>593</v>
      </c>
      <c r="C9" s="295">
        <f t="shared" si="4"/>
        <v>0</v>
      </c>
      <c r="D9" s="306">
        <v>0</v>
      </c>
      <c r="E9" s="306">
        <v>0</v>
      </c>
      <c r="F9" s="306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>
        <v>0</v>
      </c>
      <c r="O9" s="306">
        <v>0</v>
      </c>
      <c r="P9" s="306">
        <v>0</v>
      </c>
      <c r="Q9" s="307">
        <v>0</v>
      </c>
      <c r="R9" s="307">
        <v>0</v>
      </c>
      <c r="S9" s="307">
        <v>0</v>
      </c>
      <c r="T9" s="307">
        <v>0</v>
      </c>
      <c r="U9" s="307">
        <v>0</v>
      </c>
      <c r="V9" s="307">
        <v>0</v>
      </c>
      <c r="W9" s="307">
        <v>0</v>
      </c>
      <c r="X9" s="307">
        <v>0</v>
      </c>
      <c r="Y9" s="307">
        <v>0</v>
      </c>
      <c r="Z9" s="308">
        <v>0</v>
      </c>
      <c r="AA9" s="295">
        <f t="shared" si="5"/>
        <v>0</v>
      </c>
      <c r="AB9" s="306">
        <v>0</v>
      </c>
      <c r="AC9" s="306">
        <v>0</v>
      </c>
      <c r="AD9" s="306">
        <v>0</v>
      </c>
      <c r="AE9" s="306">
        <v>0</v>
      </c>
      <c r="AF9" s="306">
        <v>0</v>
      </c>
      <c r="AG9" s="306">
        <v>0</v>
      </c>
      <c r="AH9" s="306">
        <v>0</v>
      </c>
      <c r="AI9" s="306">
        <v>0</v>
      </c>
      <c r="AJ9" s="306">
        <v>0</v>
      </c>
      <c r="AK9" s="306">
        <v>0</v>
      </c>
      <c r="AL9" s="306">
        <v>0</v>
      </c>
      <c r="AM9" s="306">
        <v>0</v>
      </c>
      <c r="AN9" s="306">
        <v>0</v>
      </c>
      <c r="AO9" s="307">
        <v>0</v>
      </c>
      <c r="AP9" s="307">
        <v>0</v>
      </c>
      <c r="AQ9" s="307">
        <v>0</v>
      </c>
      <c r="AR9" s="307">
        <v>0</v>
      </c>
      <c r="AS9" s="307">
        <v>0</v>
      </c>
      <c r="AT9" s="307">
        <v>0</v>
      </c>
      <c r="AU9" s="307">
        <v>0</v>
      </c>
      <c r="AV9" s="307">
        <v>0</v>
      </c>
      <c r="AW9" s="307">
        <v>0</v>
      </c>
      <c r="AX9" s="308">
        <v>0</v>
      </c>
    </row>
    <row r="10" spans="1:50" x14ac:dyDescent="0.2">
      <c r="A10" s="304"/>
      <c r="B10" s="305"/>
      <c r="C10" s="295">
        <f t="shared" si="4"/>
        <v>0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7"/>
      <c r="R10" s="307"/>
      <c r="S10" s="307"/>
      <c r="T10" s="307"/>
      <c r="U10" s="307"/>
      <c r="V10" s="307"/>
      <c r="W10" s="307"/>
      <c r="X10" s="307"/>
      <c r="Y10" s="307"/>
      <c r="Z10" s="308"/>
      <c r="AA10" s="295">
        <f t="shared" si="5"/>
        <v>0</v>
      </c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7"/>
      <c r="AP10" s="307"/>
      <c r="AQ10" s="307"/>
      <c r="AR10" s="307"/>
      <c r="AS10" s="307"/>
      <c r="AT10" s="307"/>
      <c r="AU10" s="307"/>
      <c r="AV10" s="307"/>
      <c r="AW10" s="307"/>
      <c r="AX10" s="308"/>
    </row>
    <row r="11" spans="1:50" x14ac:dyDescent="0.2">
      <c r="A11" s="304"/>
      <c r="B11" s="305"/>
      <c r="C11" s="295">
        <f>D11+E11+F11+G11+H11+I11+J11+K11+L11+M11+N11+O11+P11+Q11+R11+S11+T11+U11+V11+W11+X11+Y11+Z11</f>
        <v>0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7"/>
      <c r="R11" s="307"/>
      <c r="S11" s="307"/>
      <c r="T11" s="307"/>
      <c r="U11" s="307"/>
      <c r="V11" s="307"/>
      <c r="W11" s="307"/>
      <c r="X11" s="307"/>
      <c r="Y11" s="307"/>
      <c r="Z11" s="308"/>
      <c r="AA11" s="295">
        <f t="shared" si="5"/>
        <v>0</v>
      </c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7"/>
      <c r="AP11" s="307"/>
      <c r="AQ11" s="307"/>
      <c r="AR11" s="307"/>
      <c r="AS11" s="307"/>
      <c r="AT11" s="307"/>
      <c r="AU11" s="307"/>
      <c r="AV11" s="307"/>
      <c r="AW11" s="307"/>
      <c r="AX11" s="308"/>
    </row>
    <row r="12" spans="1:50" x14ac:dyDescent="0.2">
      <c r="A12" s="304"/>
      <c r="B12" s="305"/>
      <c r="C12" s="295">
        <f t="shared" si="4"/>
        <v>0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7"/>
      <c r="R12" s="307"/>
      <c r="S12" s="307"/>
      <c r="T12" s="307"/>
      <c r="U12" s="307"/>
      <c r="V12" s="307"/>
      <c r="W12" s="307"/>
      <c r="X12" s="307"/>
      <c r="Y12" s="307"/>
      <c r="Z12" s="308"/>
      <c r="AA12" s="295">
        <f t="shared" si="5"/>
        <v>0</v>
      </c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7"/>
      <c r="AP12" s="307"/>
      <c r="AQ12" s="307"/>
      <c r="AR12" s="307"/>
      <c r="AS12" s="307"/>
      <c r="AT12" s="307"/>
      <c r="AU12" s="307"/>
      <c r="AV12" s="307"/>
      <c r="AW12" s="307"/>
      <c r="AX12" s="308"/>
    </row>
    <row r="13" spans="1:50" x14ac:dyDescent="0.2">
      <c r="A13" s="304"/>
      <c r="B13" s="305"/>
      <c r="C13" s="295">
        <f t="shared" si="4"/>
        <v>0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7"/>
      <c r="R13" s="307"/>
      <c r="S13" s="307"/>
      <c r="T13" s="307"/>
      <c r="U13" s="307"/>
      <c r="V13" s="307"/>
      <c r="W13" s="307"/>
      <c r="X13" s="307"/>
      <c r="Y13" s="307"/>
      <c r="Z13" s="308"/>
      <c r="AA13" s="295">
        <f t="shared" si="5"/>
        <v>0</v>
      </c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7"/>
      <c r="AP13" s="307"/>
      <c r="AQ13" s="307"/>
      <c r="AR13" s="307"/>
      <c r="AS13" s="307"/>
      <c r="AT13" s="307"/>
      <c r="AU13" s="307"/>
      <c r="AV13" s="307"/>
      <c r="AW13" s="307"/>
      <c r="AX13" s="308"/>
    </row>
    <row r="14" spans="1:50" x14ac:dyDescent="0.2">
      <c r="A14" s="304"/>
      <c r="B14" s="305"/>
      <c r="C14" s="295">
        <f t="shared" si="4"/>
        <v>0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7"/>
      <c r="R14" s="307"/>
      <c r="S14" s="307"/>
      <c r="T14" s="307"/>
      <c r="U14" s="307"/>
      <c r="V14" s="307"/>
      <c r="W14" s="307"/>
      <c r="X14" s="307"/>
      <c r="Y14" s="307"/>
      <c r="Z14" s="308"/>
      <c r="AA14" s="295">
        <f t="shared" si="5"/>
        <v>0</v>
      </c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7"/>
      <c r="AP14" s="307"/>
      <c r="AQ14" s="307"/>
      <c r="AR14" s="307"/>
      <c r="AS14" s="307"/>
      <c r="AT14" s="307"/>
      <c r="AU14" s="307"/>
      <c r="AV14" s="307"/>
      <c r="AW14" s="307"/>
      <c r="AX14" s="308"/>
    </row>
    <row r="15" spans="1:50" x14ac:dyDescent="0.2">
      <c r="A15" s="304"/>
      <c r="B15" s="305"/>
      <c r="C15" s="295">
        <f t="shared" si="4"/>
        <v>0</v>
      </c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7"/>
      <c r="R15" s="307"/>
      <c r="S15" s="307"/>
      <c r="T15" s="307"/>
      <c r="U15" s="307"/>
      <c r="V15" s="307"/>
      <c r="W15" s="307"/>
      <c r="X15" s="307"/>
      <c r="Y15" s="307"/>
      <c r="Z15" s="308"/>
      <c r="AA15" s="295">
        <f t="shared" si="5"/>
        <v>0</v>
      </c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7"/>
      <c r="AP15" s="307"/>
      <c r="AQ15" s="307"/>
      <c r="AR15" s="307"/>
      <c r="AS15" s="307"/>
      <c r="AT15" s="307"/>
      <c r="AU15" s="307"/>
      <c r="AV15" s="307"/>
      <c r="AW15" s="307"/>
      <c r="AX15" s="308"/>
    </row>
    <row r="16" spans="1:50" x14ac:dyDescent="0.2">
      <c r="A16" s="304"/>
      <c r="B16" s="305"/>
      <c r="C16" s="295">
        <f t="shared" si="4"/>
        <v>0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7"/>
      <c r="R16" s="307"/>
      <c r="S16" s="307"/>
      <c r="T16" s="307"/>
      <c r="U16" s="307"/>
      <c r="V16" s="307"/>
      <c r="W16" s="307"/>
      <c r="X16" s="307"/>
      <c r="Y16" s="307"/>
      <c r="Z16" s="308"/>
      <c r="AA16" s="295">
        <f t="shared" si="5"/>
        <v>0</v>
      </c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7"/>
      <c r="AP16" s="307"/>
      <c r="AQ16" s="307"/>
      <c r="AR16" s="307"/>
      <c r="AS16" s="307"/>
      <c r="AT16" s="307"/>
      <c r="AU16" s="307"/>
      <c r="AV16" s="307"/>
      <c r="AW16" s="307"/>
      <c r="AX16" s="308"/>
    </row>
    <row r="17" spans="1:50" x14ac:dyDescent="0.2">
      <c r="A17" s="304"/>
      <c r="B17" s="305"/>
      <c r="C17" s="295">
        <f t="shared" si="4"/>
        <v>0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7"/>
      <c r="R17" s="307"/>
      <c r="S17" s="307"/>
      <c r="T17" s="307"/>
      <c r="U17" s="307"/>
      <c r="V17" s="307"/>
      <c r="W17" s="307"/>
      <c r="X17" s="307"/>
      <c r="Y17" s="307"/>
      <c r="Z17" s="308"/>
      <c r="AA17" s="295">
        <f t="shared" si="5"/>
        <v>0</v>
      </c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7"/>
      <c r="AP17" s="307"/>
      <c r="AQ17" s="307"/>
      <c r="AR17" s="307"/>
      <c r="AS17" s="307"/>
      <c r="AT17" s="307"/>
      <c r="AU17" s="307"/>
      <c r="AV17" s="307"/>
      <c r="AW17" s="307"/>
      <c r="AX17" s="308"/>
    </row>
    <row r="18" spans="1:50" x14ac:dyDescent="0.2">
      <c r="A18" s="304"/>
      <c r="B18" s="305"/>
      <c r="C18" s="295">
        <f t="shared" si="4"/>
        <v>0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7"/>
      <c r="R18" s="307"/>
      <c r="S18" s="307"/>
      <c r="T18" s="307"/>
      <c r="U18" s="307"/>
      <c r="V18" s="307"/>
      <c r="W18" s="307"/>
      <c r="X18" s="307"/>
      <c r="Y18" s="307"/>
      <c r="Z18" s="308"/>
      <c r="AA18" s="295">
        <f t="shared" si="5"/>
        <v>0</v>
      </c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7"/>
      <c r="AP18" s="307"/>
      <c r="AQ18" s="307"/>
      <c r="AR18" s="307"/>
      <c r="AS18" s="307"/>
      <c r="AT18" s="307"/>
      <c r="AU18" s="307"/>
      <c r="AV18" s="307"/>
      <c r="AW18" s="307"/>
      <c r="AX18" s="308"/>
    </row>
    <row r="19" spans="1:50" x14ac:dyDescent="0.2">
      <c r="A19" s="304"/>
      <c r="B19" s="305"/>
      <c r="C19" s="295">
        <f t="shared" si="4"/>
        <v>0</v>
      </c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7"/>
      <c r="R19" s="307"/>
      <c r="S19" s="307"/>
      <c r="T19" s="307"/>
      <c r="U19" s="307"/>
      <c r="V19" s="307"/>
      <c r="W19" s="307"/>
      <c r="X19" s="307"/>
      <c r="Y19" s="307"/>
      <c r="Z19" s="308"/>
      <c r="AA19" s="295">
        <f t="shared" si="5"/>
        <v>0</v>
      </c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7"/>
      <c r="AP19" s="307"/>
      <c r="AQ19" s="307"/>
      <c r="AR19" s="307"/>
      <c r="AS19" s="307"/>
      <c r="AT19" s="307"/>
      <c r="AU19" s="307"/>
      <c r="AV19" s="307"/>
      <c r="AW19" s="307"/>
      <c r="AX19" s="308"/>
    </row>
    <row r="20" spans="1:50" x14ac:dyDescent="0.2">
      <c r="A20" s="304"/>
      <c r="B20" s="305"/>
      <c r="C20" s="295">
        <f t="shared" si="4"/>
        <v>0</v>
      </c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7"/>
      <c r="R20" s="307"/>
      <c r="S20" s="307"/>
      <c r="T20" s="307"/>
      <c r="U20" s="307"/>
      <c r="V20" s="307"/>
      <c r="W20" s="307"/>
      <c r="X20" s="307"/>
      <c r="Y20" s="307"/>
      <c r="Z20" s="308"/>
      <c r="AA20" s="295">
        <f t="shared" si="5"/>
        <v>0</v>
      </c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7"/>
      <c r="AP20" s="307"/>
      <c r="AQ20" s="307"/>
      <c r="AR20" s="307"/>
      <c r="AS20" s="307"/>
      <c r="AT20" s="307"/>
      <c r="AU20" s="307"/>
      <c r="AV20" s="307"/>
      <c r="AW20" s="307"/>
      <c r="AX20" s="308"/>
    </row>
    <row r="21" spans="1:50" x14ac:dyDescent="0.2">
      <c r="A21" s="304"/>
      <c r="B21" s="305"/>
      <c r="C21" s="295">
        <f t="shared" si="4"/>
        <v>0</v>
      </c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7"/>
      <c r="R21" s="307"/>
      <c r="S21" s="307"/>
      <c r="T21" s="307"/>
      <c r="U21" s="307"/>
      <c r="V21" s="307"/>
      <c r="W21" s="307"/>
      <c r="X21" s="307"/>
      <c r="Y21" s="307"/>
      <c r="Z21" s="308"/>
      <c r="AA21" s="295">
        <f t="shared" si="5"/>
        <v>0</v>
      </c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7"/>
      <c r="AP21" s="307"/>
      <c r="AQ21" s="307"/>
      <c r="AR21" s="307"/>
      <c r="AS21" s="307"/>
      <c r="AT21" s="307"/>
      <c r="AU21" s="307"/>
      <c r="AV21" s="307"/>
      <c r="AW21" s="307"/>
      <c r="AX21" s="308"/>
    </row>
    <row r="22" spans="1:50" x14ac:dyDescent="0.2">
      <c r="A22" s="304"/>
      <c r="B22" s="305"/>
      <c r="C22" s="295">
        <f t="shared" si="4"/>
        <v>0</v>
      </c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7"/>
      <c r="R22" s="307"/>
      <c r="S22" s="307"/>
      <c r="T22" s="307"/>
      <c r="U22" s="307"/>
      <c r="V22" s="307"/>
      <c r="W22" s="307"/>
      <c r="X22" s="307"/>
      <c r="Y22" s="307"/>
      <c r="Z22" s="308"/>
      <c r="AA22" s="295">
        <f t="shared" si="5"/>
        <v>0</v>
      </c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7"/>
      <c r="AP22" s="307"/>
      <c r="AQ22" s="307"/>
      <c r="AR22" s="307"/>
      <c r="AS22" s="307"/>
      <c r="AT22" s="307"/>
      <c r="AU22" s="307"/>
      <c r="AV22" s="307"/>
      <c r="AW22" s="307"/>
      <c r="AX22" s="308"/>
    </row>
    <row r="23" spans="1:50" x14ac:dyDescent="0.2">
      <c r="A23" s="304"/>
      <c r="B23" s="305"/>
      <c r="C23" s="295">
        <f t="shared" si="4"/>
        <v>0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7"/>
      <c r="R23" s="307"/>
      <c r="S23" s="307"/>
      <c r="T23" s="307"/>
      <c r="U23" s="307"/>
      <c r="V23" s="307"/>
      <c r="W23" s="307"/>
      <c r="X23" s="307"/>
      <c r="Y23" s="307"/>
      <c r="Z23" s="308"/>
      <c r="AA23" s="295">
        <f t="shared" si="5"/>
        <v>0</v>
      </c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7"/>
      <c r="AP23" s="307"/>
      <c r="AQ23" s="307"/>
      <c r="AR23" s="307"/>
      <c r="AS23" s="307"/>
      <c r="AT23" s="307"/>
      <c r="AU23" s="307"/>
      <c r="AV23" s="307"/>
      <c r="AW23" s="307"/>
      <c r="AX23" s="308"/>
    </row>
    <row r="24" spans="1:50" x14ac:dyDescent="0.2">
      <c r="A24" s="304"/>
      <c r="B24" s="309"/>
      <c r="C24" s="295">
        <f t="shared" si="4"/>
        <v>0</v>
      </c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7"/>
      <c r="R24" s="307"/>
      <c r="S24" s="307"/>
      <c r="T24" s="307"/>
      <c r="U24" s="307"/>
      <c r="V24" s="307"/>
      <c r="W24" s="307"/>
      <c r="X24" s="307"/>
      <c r="Y24" s="307"/>
      <c r="Z24" s="308"/>
      <c r="AA24" s="295">
        <f t="shared" si="5"/>
        <v>0</v>
      </c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7"/>
      <c r="AP24" s="307"/>
      <c r="AQ24" s="307"/>
      <c r="AR24" s="307"/>
      <c r="AS24" s="307"/>
      <c r="AT24" s="307"/>
      <c r="AU24" s="307"/>
      <c r="AV24" s="307"/>
      <c r="AW24" s="307"/>
      <c r="AX24" s="308"/>
    </row>
    <row r="25" spans="1:50" x14ac:dyDescent="0.2">
      <c r="A25" s="304"/>
      <c r="B25" s="309"/>
      <c r="C25" s="295">
        <f t="shared" si="4"/>
        <v>0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7"/>
      <c r="R25" s="307"/>
      <c r="S25" s="307"/>
      <c r="T25" s="307"/>
      <c r="U25" s="307"/>
      <c r="V25" s="307"/>
      <c r="W25" s="307"/>
      <c r="X25" s="307"/>
      <c r="Y25" s="307"/>
      <c r="Z25" s="308"/>
      <c r="AA25" s="295">
        <f t="shared" si="5"/>
        <v>0</v>
      </c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7"/>
      <c r="AP25" s="307"/>
      <c r="AQ25" s="307"/>
      <c r="AR25" s="307"/>
      <c r="AS25" s="307"/>
      <c r="AT25" s="307"/>
      <c r="AU25" s="307"/>
      <c r="AV25" s="307"/>
      <c r="AW25" s="307"/>
      <c r="AX25" s="308"/>
    </row>
    <row r="26" spans="1:50" x14ac:dyDescent="0.2">
      <c r="A26" s="304"/>
      <c r="B26" s="309"/>
      <c r="C26" s="295">
        <f t="shared" si="4"/>
        <v>0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7"/>
      <c r="R26" s="307"/>
      <c r="S26" s="307"/>
      <c r="T26" s="307"/>
      <c r="U26" s="307"/>
      <c r="V26" s="307"/>
      <c r="W26" s="307"/>
      <c r="X26" s="307"/>
      <c r="Y26" s="307"/>
      <c r="Z26" s="308"/>
      <c r="AA26" s="295">
        <f t="shared" si="5"/>
        <v>0</v>
      </c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7"/>
      <c r="AP26" s="307"/>
      <c r="AQ26" s="307"/>
      <c r="AR26" s="307"/>
      <c r="AS26" s="307"/>
      <c r="AT26" s="307"/>
      <c r="AU26" s="307"/>
      <c r="AV26" s="307"/>
      <c r="AW26" s="307"/>
      <c r="AX26" s="308"/>
    </row>
    <row r="27" spans="1:50" x14ac:dyDescent="0.2">
      <c r="A27" s="304"/>
      <c r="B27" s="309"/>
      <c r="C27" s="295">
        <f t="shared" si="4"/>
        <v>0</v>
      </c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7"/>
      <c r="R27" s="307"/>
      <c r="S27" s="307"/>
      <c r="T27" s="307"/>
      <c r="U27" s="307"/>
      <c r="V27" s="307"/>
      <c r="W27" s="307"/>
      <c r="X27" s="307"/>
      <c r="Y27" s="307"/>
      <c r="Z27" s="308"/>
      <c r="AA27" s="295">
        <f t="shared" si="5"/>
        <v>0</v>
      </c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7"/>
      <c r="AP27" s="307"/>
      <c r="AQ27" s="307"/>
      <c r="AR27" s="307"/>
      <c r="AS27" s="307"/>
      <c r="AT27" s="307"/>
      <c r="AU27" s="307"/>
      <c r="AV27" s="307"/>
      <c r="AW27" s="307"/>
      <c r="AX27" s="308"/>
    </row>
    <row r="28" spans="1:50" x14ac:dyDescent="0.2">
      <c r="A28" s="304"/>
      <c r="B28" s="305"/>
      <c r="C28" s="295">
        <f t="shared" si="4"/>
        <v>0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7"/>
      <c r="R28" s="307"/>
      <c r="S28" s="307"/>
      <c r="T28" s="307"/>
      <c r="U28" s="307"/>
      <c r="V28" s="307"/>
      <c r="W28" s="307"/>
      <c r="X28" s="307"/>
      <c r="Y28" s="307"/>
      <c r="Z28" s="308"/>
      <c r="AA28" s="295">
        <f t="shared" si="5"/>
        <v>0</v>
      </c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7"/>
      <c r="AP28" s="307"/>
      <c r="AQ28" s="307"/>
      <c r="AR28" s="307"/>
      <c r="AS28" s="307"/>
      <c r="AT28" s="307"/>
      <c r="AU28" s="307"/>
      <c r="AV28" s="307"/>
      <c r="AW28" s="307"/>
      <c r="AX28" s="308"/>
    </row>
    <row r="29" spans="1:50" x14ac:dyDescent="0.2">
      <c r="A29" s="304"/>
      <c r="B29" s="305"/>
      <c r="C29" s="295">
        <f t="shared" si="4"/>
        <v>0</v>
      </c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7"/>
      <c r="R29" s="307"/>
      <c r="S29" s="307"/>
      <c r="T29" s="307"/>
      <c r="U29" s="307"/>
      <c r="V29" s="307"/>
      <c r="W29" s="307"/>
      <c r="X29" s="307"/>
      <c r="Y29" s="307"/>
      <c r="Z29" s="308"/>
      <c r="AA29" s="295">
        <f t="shared" si="5"/>
        <v>0</v>
      </c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7"/>
      <c r="AP29" s="307"/>
      <c r="AQ29" s="307"/>
      <c r="AR29" s="307"/>
      <c r="AS29" s="307"/>
      <c r="AT29" s="307"/>
      <c r="AU29" s="307"/>
      <c r="AV29" s="307"/>
      <c r="AW29" s="307"/>
      <c r="AX29" s="308"/>
    </row>
    <row r="30" spans="1:50" x14ac:dyDescent="0.2">
      <c r="A30" s="304"/>
      <c r="B30" s="305"/>
      <c r="C30" s="295">
        <f t="shared" si="4"/>
        <v>0</v>
      </c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7"/>
      <c r="R30" s="307"/>
      <c r="S30" s="307"/>
      <c r="T30" s="307"/>
      <c r="U30" s="307"/>
      <c r="V30" s="307"/>
      <c r="W30" s="307"/>
      <c r="X30" s="307"/>
      <c r="Y30" s="307"/>
      <c r="Z30" s="308"/>
      <c r="AA30" s="295">
        <f t="shared" si="5"/>
        <v>0</v>
      </c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7"/>
      <c r="AP30" s="307"/>
      <c r="AQ30" s="307"/>
      <c r="AR30" s="307"/>
      <c r="AS30" s="307"/>
      <c r="AT30" s="307"/>
      <c r="AU30" s="307"/>
      <c r="AV30" s="307"/>
      <c r="AW30" s="307"/>
      <c r="AX30" s="308"/>
    </row>
    <row r="31" spans="1:50" x14ac:dyDescent="0.2">
      <c r="A31" s="304"/>
      <c r="B31" s="305"/>
      <c r="C31" s="295">
        <f t="shared" si="4"/>
        <v>0</v>
      </c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7"/>
      <c r="R31" s="307"/>
      <c r="S31" s="307"/>
      <c r="T31" s="307"/>
      <c r="U31" s="307"/>
      <c r="V31" s="307"/>
      <c r="W31" s="307"/>
      <c r="X31" s="307"/>
      <c r="Y31" s="307"/>
      <c r="Z31" s="308"/>
      <c r="AA31" s="295">
        <f t="shared" si="5"/>
        <v>0</v>
      </c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7"/>
      <c r="AP31" s="307"/>
      <c r="AQ31" s="307"/>
      <c r="AR31" s="307"/>
      <c r="AS31" s="307"/>
      <c r="AT31" s="307"/>
      <c r="AU31" s="307"/>
      <c r="AV31" s="307"/>
      <c r="AW31" s="307"/>
      <c r="AX31" s="308"/>
    </row>
    <row r="32" spans="1:50" x14ac:dyDescent="0.2">
      <c r="A32" s="304"/>
      <c r="B32" s="305"/>
      <c r="C32" s="295">
        <f t="shared" si="4"/>
        <v>0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7"/>
      <c r="R32" s="307"/>
      <c r="S32" s="307"/>
      <c r="T32" s="307"/>
      <c r="U32" s="307"/>
      <c r="V32" s="307"/>
      <c r="W32" s="307"/>
      <c r="X32" s="307"/>
      <c r="Y32" s="307"/>
      <c r="Z32" s="308"/>
      <c r="AA32" s="295">
        <f t="shared" si="5"/>
        <v>0</v>
      </c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7"/>
      <c r="AP32" s="307"/>
      <c r="AQ32" s="307"/>
      <c r="AR32" s="307"/>
      <c r="AS32" s="307"/>
      <c r="AT32" s="307"/>
      <c r="AU32" s="307"/>
      <c r="AV32" s="307"/>
      <c r="AW32" s="307"/>
      <c r="AX32" s="308"/>
    </row>
    <row r="33" spans="1:50" x14ac:dyDescent="0.2">
      <c r="A33" s="304"/>
      <c r="B33" s="305"/>
      <c r="C33" s="295">
        <f t="shared" si="4"/>
        <v>0</v>
      </c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7"/>
      <c r="R33" s="307"/>
      <c r="S33" s="307"/>
      <c r="T33" s="307"/>
      <c r="U33" s="307"/>
      <c r="V33" s="307"/>
      <c r="W33" s="307"/>
      <c r="X33" s="307"/>
      <c r="Y33" s="307"/>
      <c r="Z33" s="308"/>
      <c r="AA33" s="295">
        <f t="shared" si="5"/>
        <v>0</v>
      </c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7"/>
      <c r="AP33" s="307"/>
      <c r="AQ33" s="307"/>
      <c r="AR33" s="307"/>
      <c r="AS33" s="307"/>
      <c r="AT33" s="307"/>
      <c r="AU33" s="307"/>
      <c r="AV33" s="307"/>
      <c r="AW33" s="307"/>
      <c r="AX33" s="308"/>
    </row>
    <row r="34" spans="1:50" x14ac:dyDescent="0.2">
      <c r="A34" s="304"/>
      <c r="B34" s="305"/>
      <c r="C34" s="295">
        <f t="shared" si="4"/>
        <v>0</v>
      </c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7"/>
      <c r="R34" s="307"/>
      <c r="S34" s="307"/>
      <c r="T34" s="307"/>
      <c r="U34" s="307"/>
      <c r="V34" s="307"/>
      <c r="W34" s="307"/>
      <c r="X34" s="307"/>
      <c r="Y34" s="307"/>
      <c r="Z34" s="308"/>
      <c r="AA34" s="295">
        <f t="shared" si="5"/>
        <v>0</v>
      </c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7"/>
      <c r="AP34" s="307"/>
      <c r="AQ34" s="307"/>
      <c r="AR34" s="307"/>
      <c r="AS34" s="307"/>
      <c r="AT34" s="307"/>
      <c r="AU34" s="307"/>
      <c r="AV34" s="307"/>
      <c r="AW34" s="307"/>
      <c r="AX34" s="308"/>
    </row>
    <row r="35" spans="1:50" x14ac:dyDescent="0.2">
      <c r="A35" s="304"/>
      <c r="B35" s="305"/>
      <c r="C35" s="295">
        <f t="shared" si="4"/>
        <v>0</v>
      </c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7"/>
      <c r="R35" s="307"/>
      <c r="S35" s="307"/>
      <c r="T35" s="307"/>
      <c r="U35" s="307"/>
      <c r="V35" s="307"/>
      <c r="W35" s="307"/>
      <c r="X35" s="307"/>
      <c r="Y35" s="307"/>
      <c r="Z35" s="308"/>
      <c r="AA35" s="295">
        <f t="shared" si="5"/>
        <v>0</v>
      </c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7"/>
      <c r="AP35" s="307"/>
      <c r="AQ35" s="307"/>
      <c r="AR35" s="307"/>
      <c r="AS35" s="307"/>
      <c r="AT35" s="307"/>
      <c r="AU35" s="307"/>
      <c r="AV35" s="307"/>
      <c r="AW35" s="307"/>
      <c r="AX35" s="308"/>
    </row>
    <row r="36" spans="1:50" x14ac:dyDescent="0.2">
      <c r="A36" s="304"/>
      <c r="B36" s="305"/>
      <c r="C36" s="295">
        <f t="shared" si="4"/>
        <v>0</v>
      </c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7"/>
      <c r="R36" s="307"/>
      <c r="S36" s="307"/>
      <c r="T36" s="307"/>
      <c r="U36" s="307"/>
      <c r="V36" s="307"/>
      <c r="W36" s="307"/>
      <c r="X36" s="307"/>
      <c r="Y36" s="307"/>
      <c r="Z36" s="308"/>
      <c r="AA36" s="295">
        <f t="shared" si="5"/>
        <v>0</v>
      </c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7"/>
      <c r="AP36" s="307"/>
      <c r="AQ36" s="307"/>
      <c r="AR36" s="307"/>
      <c r="AS36" s="307"/>
      <c r="AT36" s="307"/>
      <c r="AU36" s="307"/>
      <c r="AV36" s="307"/>
      <c r="AW36" s="307"/>
      <c r="AX36" s="308"/>
    </row>
    <row r="37" spans="1:50" x14ac:dyDescent="0.2">
      <c r="A37" s="304"/>
      <c r="B37" s="305"/>
      <c r="C37" s="295">
        <f t="shared" si="4"/>
        <v>0</v>
      </c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7"/>
      <c r="R37" s="307"/>
      <c r="S37" s="307"/>
      <c r="T37" s="307"/>
      <c r="U37" s="307"/>
      <c r="V37" s="307"/>
      <c r="W37" s="307"/>
      <c r="X37" s="307"/>
      <c r="Y37" s="307"/>
      <c r="Z37" s="308"/>
      <c r="AA37" s="295">
        <f t="shared" si="5"/>
        <v>0</v>
      </c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7"/>
      <c r="AP37" s="307"/>
      <c r="AQ37" s="307"/>
      <c r="AR37" s="307"/>
      <c r="AS37" s="307"/>
      <c r="AT37" s="307"/>
      <c r="AU37" s="307"/>
      <c r="AV37" s="307"/>
      <c r="AW37" s="307"/>
      <c r="AX37" s="308"/>
    </row>
    <row r="38" spans="1:50" x14ac:dyDescent="0.2">
      <c r="A38" s="304"/>
      <c r="B38" s="305"/>
      <c r="C38" s="295">
        <f t="shared" si="4"/>
        <v>0</v>
      </c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7"/>
      <c r="R38" s="307"/>
      <c r="S38" s="307"/>
      <c r="T38" s="307"/>
      <c r="U38" s="307"/>
      <c r="V38" s="307"/>
      <c r="W38" s="307"/>
      <c r="X38" s="307"/>
      <c r="Y38" s="307"/>
      <c r="Z38" s="308"/>
      <c r="AA38" s="295">
        <f t="shared" si="5"/>
        <v>0</v>
      </c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7"/>
      <c r="AP38" s="307"/>
      <c r="AQ38" s="307"/>
      <c r="AR38" s="307"/>
      <c r="AS38" s="307"/>
      <c r="AT38" s="307"/>
      <c r="AU38" s="307"/>
      <c r="AV38" s="307"/>
      <c r="AW38" s="307"/>
      <c r="AX38" s="308"/>
    </row>
    <row r="39" spans="1:50" x14ac:dyDescent="0.2">
      <c r="A39" s="304"/>
      <c r="B39" s="305"/>
      <c r="C39" s="295">
        <f t="shared" si="4"/>
        <v>0</v>
      </c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7"/>
      <c r="R39" s="307"/>
      <c r="S39" s="307"/>
      <c r="T39" s="307"/>
      <c r="U39" s="307"/>
      <c r="V39" s="307"/>
      <c r="W39" s="307"/>
      <c r="X39" s="307"/>
      <c r="Y39" s="307"/>
      <c r="Z39" s="308"/>
      <c r="AA39" s="295">
        <f t="shared" si="5"/>
        <v>0</v>
      </c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7"/>
      <c r="AP39" s="307"/>
      <c r="AQ39" s="307"/>
      <c r="AR39" s="307"/>
      <c r="AS39" s="307"/>
      <c r="AT39" s="307"/>
      <c r="AU39" s="307"/>
      <c r="AV39" s="307"/>
      <c r="AW39" s="307"/>
      <c r="AX39" s="308"/>
    </row>
    <row r="40" spans="1:50" x14ac:dyDescent="0.2">
      <c r="A40" s="304"/>
      <c r="B40" s="305"/>
      <c r="C40" s="295">
        <f t="shared" si="4"/>
        <v>0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7"/>
      <c r="R40" s="307"/>
      <c r="S40" s="307"/>
      <c r="T40" s="307"/>
      <c r="U40" s="307"/>
      <c r="V40" s="307"/>
      <c r="W40" s="307"/>
      <c r="X40" s="307"/>
      <c r="Y40" s="307"/>
      <c r="Z40" s="308"/>
      <c r="AA40" s="295">
        <f t="shared" si="5"/>
        <v>0</v>
      </c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7"/>
      <c r="AP40" s="307"/>
      <c r="AQ40" s="307"/>
      <c r="AR40" s="307"/>
      <c r="AS40" s="307"/>
      <c r="AT40" s="307"/>
      <c r="AU40" s="307"/>
      <c r="AV40" s="307"/>
      <c r="AW40" s="307"/>
      <c r="AX40" s="308"/>
    </row>
    <row r="41" spans="1:50" x14ac:dyDescent="0.2">
      <c r="A41" s="304"/>
      <c r="B41" s="305"/>
      <c r="C41" s="295">
        <f t="shared" si="4"/>
        <v>0</v>
      </c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7"/>
      <c r="R41" s="307"/>
      <c r="S41" s="307"/>
      <c r="T41" s="307"/>
      <c r="U41" s="307"/>
      <c r="V41" s="307"/>
      <c r="W41" s="307"/>
      <c r="X41" s="307"/>
      <c r="Y41" s="307"/>
      <c r="Z41" s="308"/>
      <c r="AA41" s="295">
        <f t="shared" si="5"/>
        <v>0</v>
      </c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7"/>
      <c r="AP41" s="307"/>
      <c r="AQ41" s="307"/>
      <c r="AR41" s="307"/>
      <c r="AS41" s="307"/>
      <c r="AT41" s="307"/>
      <c r="AU41" s="307"/>
      <c r="AV41" s="307"/>
      <c r="AW41" s="307"/>
      <c r="AX41" s="308"/>
    </row>
    <row r="42" spans="1:50" x14ac:dyDescent="0.2">
      <c r="A42" s="304"/>
      <c r="B42" s="305"/>
      <c r="C42" s="295">
        <f t="shared" si="4"/>
        <v>0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7"/>
      <c r="R42" s="307"/>
      <c r="S42" s="307"/>
      <c r="T42" s="307"/>
      <c r="U42" s="307"/>
      <c r="V42" s="307"/>
      <c r="W42" s="307"/>
      <c r="X42" s="307"/>
      <c r="Y42" s="307"/>
      <c r="Z42" s="308"/>
      <c r="AA42" s="295">
        <f t="shared" si="5"/>
        <v>0</v>
      </c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7"/>
      <c r="AP42" s="307"/>
      <c r="AQ42" s="307"/>
      <c r="AR42" s="307"/>
      <c r="AS42" s="307"/>
      <c r="AT42" s="307"/>
      <c r="AU42" s="307"/>
      <c r="AV42" s="307"/>
      <c r="AW42" s="307"/>
      <c r="AX42" s="308"/>
    </row>
    <row r="43" spans="1:50" x14ac:dyDescent="0.2">
      <c r="A43" s="304"/>
      <c r="B43" s="305"/>
      <c r="C43" s="295">
        <f t="shared" si="4"/>
        <v>0</v>
      </c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7"/>
      <c r="R43" s="307"/>
      <c r="S43" s="307"/>
      <c r="T43" s="307"/>
      <c r="U43" s="307"/>
      <c r="V43" s="307"/>
      <c r="W43" s="307"/>
      <c r="X43" s="307"/>
      <c r="Y43" s="307"/>
      <c r="Z43" s="308"/>
      <c r="AA43" s="295">
        <f t="shared" si="5"/>
        <v>0</v>
      </c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7"/>
      <c r="AP43" s="307"/>
      <c r="AQ43" s="307"/>
      <c r="AR43" s="307"/>
      <c r="AS43" s="307"/>
      <c r="AT43" s="307"/>
      <c r="AU43" s="307"/>
      <c r="AV43" s="307"/>
      <c r="AW43" s="307"/>
      <c r="AX43" s="308"/>
    </row>
    <row r="44" spans="1:50" x14ac:dyDescent="0.2">
      <c r="A44" s="304"/>
      <c r="B44" s="305"/>
      <c r="C44" s="295">
        <f t="shared" si="4"/>
        <v>0</v>
      </c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7"/>
      <c r="R44" s="307"/>
      <c r="S44" s="307"/>
      <c r="T44" s="307"/>
      <c r="U44" s="307"/>
      <c r="V44" s="307"/>
      <c r="W44" s="307"/>
      <c r="X44" s="307"/>
      <c r="Y44" s="307"/>
      <c r="Z44" s="308"/>
      <c r="AA44" s="295">
        <f t="shared" si="5"/>
        <v>0</v>
      </c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7"/>
      <c r="AP44" s="307"/>
      <c r="AQ44" s="307"/>
      <c r="AR44" s="307"/>
      <c r="AS44" s="307"/>
      <c r="AT44" s="307"/>
      <c r="AU44" s="307"/>
      <c r="AV44" s="307"/>
      <c r="AW44" s="307"/>
      <c r="AX44" s="308"/>
    </row>
    <row r="45" spans="1:50" ht="13.5" thickBot="1" x14ac:dyDescent="0.25">
      <c r="A45" s="310"/>
      <c r="B45" s="311"/>
      <c r="C45" s="312">
        <f t="shared" si="4"/>
        <v>0</v>
      </c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4"/>
      <c r="AA45" s="312">
        <f t="shared" si="5"/>
        <v>0</v>
      </c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4"/>
    </row>
    <row r="46" spans="1:50" x14ac:dyDescent="0.2">
      <c r="A46" s="315"/>
      <c r="B46" s="315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</row>
    <row r="47" spans="1:50" x14ac:dyDescent="0.2">
      <c r="AQ47" s="814" t="s">
        <v>60</v>
      </c>
      <c r="AR47" s="814"/>
      <c r="AS47" s="814"/>
      <c r="AT47" s="814"/>
      <c r="AU47" s="814"/>
      <c r="AV47" s="814"/>
      <c r="AW47" s="814"/>
      <c r="AX47" s="814"/>
    </row>
    <row r="48" spans="1:50" x14ac:dyDescent="0.2">
      <c r="AA48" s="317" t="s">
        <v>608</v>
      </c>
      <c r="AB48" s="317"/>
      <c r="AC48" s="317"/>
      <c r="AD48" s="318" t="s">
        <v>607</v>
      </c>
      <c r="AE48" s="317"/>
      <c r="AF48" s="317"/>
      <c r="AG48" s="317"/>
      <c r="AH48" s="317"/>
      <c r="AJ48" s="319" t="s">
        <v>603</v>
      </c>
      <c r="AL48" s="317"/>
      <c r="AN48" s="317"/>
    </row>
    <row r="49" spans="2:50" ht="16.5" x14ac:dyDescent="0.25">
      <c r="V49" s="320"/>
      <c r="W49" s="320"/>
      <c r="X49" s="320"/>
      <c r="Y49" s="320"/>
      <c r="AA49" s="321"/>
      <c r="AB49" s="321"/>
      <c r="AC49" s="321"/>
      <c r="AD49" s="318"/>
      <c r="AE49" s="321"/>
      <c r="AF49" s="321"/>
      <c r="AG49" s="321"/>
      <c r="AH49" s="321"/>
      <c r="AJ49" s="322"/>
      <c r="AL49" s="321"/>
      <c r="AM49" s="284" t="s">
        <v>605</v>
      </c>
      <c r="AN49" s="321"/>
      <c r="AS49" s="323"/>
      <c r="AT49" s="320"/>
      <c r="AU49" s="320"/>
      <c r="AV49" s="320"/>
      <c r="AW49" s="320"/>
      <c r="AX49" s="319"/>
    </row>
    <row r="50" spans="2:50" ht="16.5" x14ac:dyDescent="0.25">
      <c r="V50" s="320"/>
      <c r="W50" s="320"/>
      <c r="X50" s="320"/>
      <c r="Y50" s="320"/>
      <c r="AA50" s="324"/>
      <c r="AB50" s="324"/>
      <c r="AC50" s="324"/>
      <c r="AD50" s="325" t="s">
        <v>602</v>
      </c>
      <c r="AE50" s="324"/>
      <c r="AF50" s="324"/>
      <c r="AG50" s="324"/>
      <c r="AH50" s="324"/>
      <c r="AJ50" s="325" t="s">
        <v>175</v>
      </c>
      <c r="AL50" s="324"/>
      <c r="AN50" s="324"/>
      <c r="AS50" s="323"/>
      <c r="AT50" s="320"/>
      <c r="AU50" s="320"/>
      <c r="AV50" s="320"/>
      <c r="AW50" s="320"/>
      <c r="AX50" s="322"/>
    </row>
    <row r="51" spans="2:50" x14ac:dyDescent="0.2">
      <c r="V51" s="324"/>
      <c r="W51" s="324"/>
      <c r="X51" s="324"/>
      <c r="Y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P51" s="284" t="s">
        <v>606</v>
      </c>
      <c r="AQ51" s="325"/>
      <c r="AR51" s="324"/>
      <c r="AS51" s="324"/>
      <c r="AT51" s="324"/>
      <c r="AU51" s="324"/>
      <c r="AV51" s="324"/>
      <c r="AW51" s="324"/>
      <c r="AX51" s="325"/>
    </row>
    <row r="61" spans="2:50" ht="15.75" x14ac:dyDescent="0.25">
      <c r="B61" s="326" t="s">
        <v>376</v>
      </c>
    </row>
    <row r="62" spans="2:50" x14ac:dyDescent="0.2">
      <c r="B62" s="327" t="s">
        <v>377</v>
      </c>
    </row>
    <row r="63" spans="2:50" x14ac:dyDescent="0.2">
      <c r="B63" s="327" t="s">
        <v>536</v>
      </c>
    </row>
    <row r="64" spans="2:50" x14ac:dyDescent="0.2">
      <c r="B64" s="327"/>
    </row>
    <row r="65" spans="2:24" x14ac:dyDescent="0.2">
      <c r="B65" s="804" t="s">
        <v>537</v>
      </c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04"/>
      <c r="P65" s="804"/>
      <c r="Q65" s="804"/>
      <c r="R65" s="804"/>
      <c r="S65" s="804"/>
      <c r="T65" s="804"/>
      <c r="U65" s="804"/>
      <c r="V65" s="804"/>
      <c r="W65" s="804"/>
      <c r="X65" s="804"/>
    </row>
    <row r="66" spans="2:24" x14ac:dyDescent="0.2">
      <c r="B66" s="804" t="s">
        <v>538</v>
      </c>
      <c r="C66" s="804"/>
      <c r="D66" s="804"/>
      <c r="E66" s="804"/>
      <c r="F66" s="804"/>
      <c r="G66" s="804"/>
      <c r="H66" s="804"/>
      <c r="I66" s="804"/>
      <c r="J66" s="804"/>
      <c r="K66" s="804"/>
      <c r="L66" s="804"/>
      <c r="M66" s="804"/>
      <c r="N66" s="804"/>
      <c r="O66" s="804"/>
      <c r="P66" s="804"/>
      <c r="Q66" s="804"/>
      <c r="R66" s="804"/>
      <c r="S66" s="804"/>
      <c r="T66" s="804"/>
      <c r="U66" s="804"/>
      <c r="V66" s="804"/>
      <c r="W66" s="804"/>
      <c r="X66" s="804"/>
    </row>
    <row r="67" spans="2:24" ht="26.25" customHeight="1" x14ac:dyDescent="0.2">
      <c r="B67" s="805" t="s">
        <v>539</v>
      </c>
      <c r="C67" s="804"/>
      <c r="D67" s="804"/>
      <c r="E67" s="804"/>
      <c r="F67" s="804"/>
      <c r="G67" s="804"/>
      <c r="H67" s="804"/>
      <c r="I67" s="804"/>
      <c r="J67" s="804"/>
      <c r="K67" s="804"/>
      <c r="L67" s="804"/>
      <c r="M67" s="804"/>
      <c r="N67" s="804"/>
      <c r="O67" s="804"/>
      <c r="P67" s="804"/>
      <c r="Q67" s="804"/>
      <c r="R67" s="804"/>
      <c r="S67" s="804"/>
      <c r="T67" s="804"/>
      <c r="U67" s="804"/>
      <c r="V67" s="804"/>
      <c r="W67" s="804"/>
      <c r="X67" s="804"/>
    </row>
    <row r="68" spans="2:24" x14ac:dyDescent="0.2">
      <c r="B68" s="802" t="s">
        <v>540</v>
      </c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</row>
    <row r="69" spans="2:24" x14ac:dyDescent="0.2">
      <c r="B69" s="802" t="s">
        <v>541</v>
      </c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</row>
    <row r="70" spans="2:24" x14ac:dyDescent="0.2">
      <c r="B70" s="802" t="s">
        <v>542</v>
      </c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</row>
    <row r="71" spans="2:24" x14ac:dyDescent="0.2">
      <c r="B71" s="802" t="s">
        <v>543</v>
      </c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</row>
    <row r="72" spans="2:24" x14ac:dyDescent="0.2">
      <c r="B72" s="802" t="s">
        <v>544</v>
      </c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</row>
    <row r="73" spans="2:24" x14ac:dyDescent="0.2">
      <c r="B73" s="802" t="s">
        <v>545</v>
      </c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802"/>
      <c r="T73" s="802"/>
      <c r="U73" s="802"/>
      <c r="V73" s="802"/>
      <c r="W73" s="802"/>
      <c r="X73" s="802"/>
    </row>
    <row r="74" spans="2:24" ht="26.25" customHeight="1" x14ac:dyDescent="0.2">
      <c r="B74" s="805" t="s">
        <v>546</v>
      </c>
      <c r="C74" s="804"/>
      <c r="D74" s="804"/>
      <c r="E74" s="804"/>
      <c r="F74" s="804"/>
      <c r="G74" s="804"/>
      <c r="H74" s="804"/>
      <c r="I74" s="804"/>
      <c r="J74" s="804"/>
      <c r="K74" s="804"/>
      <c r="L74" s="804"/>
      <c r="M74" s="804"/>
      <c r="N74" s="804"/>
      <c r="O74" s="804"/>
      <c r="P74" s="804"/>
      <c r="Q74" s="804"/>
      <c r="R74" s="804"/>
      <c r="S74" s="804"/>
      <c r="T74" s="804"/>
      <c r="U74" s="804"/>
      <c r="V74" s="804"/>
      <c r="W74" s="804"/>
      <c r="X74" s="804"/>
    </row>
    <row r="75" spans="2:24" x14ac:dyDescent="0.2">
      <c r="B75" s="802" t="s">
        <v>547</v>
      </c>
      <c r="C75" s="802"/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</row>
    <row r="76" spans="2:24" x14ac:dyDescent="0.2">
      <c r="B76" s="802" t="s">
        <v>548</v>
      </c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802"/>
      <c r="X76" s="802"/>
    </row>
    <row r="77" spans="2:24" x14ac:dyDescent="0.2">
      <c r="B77" s="802" t="s">
        <v>549</v>
      </c>
      <c r="C77" s="802"/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</row>
    <row r="78" spans="2:24" x14ac:dyDescent="0.2">
      <c r="B78" s="802" t="s">
        <v>550</v>
      </c>
      <c r="C78" s="802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</row>
    <row r="79" spans="2:24" x14ac:dyDescent="0.2">
      <c r="B79" s="802" t="s">
        <v>551</v>
      </c>
      <c r="C79" s="802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</row>
    <row r="80" spans="2:24" ht="42" customHeight="1" x14ac:dyDescent="0.2">
      <c r="B80" s="805" t="s">
        <v>552</v>
      </c>
      <c r="C80" s="804"/>
      <c r="D80" s="804"/>
      <c r="E80" s="804"/>
      <c r="F80" s="804"/>
      <c r="G80" s="804"/>
      <c r="H80" s="804"/>
      <c r="I80" s="804"/>
      <c r="J80" s="804"/>
      <c r="K80" s="804"/>
      <c r="L80" s="804"/>
      <c r="M80" s="804"/>
      <c r="N80" s="804"/>
      <c r="O80" s="804"/>
      <c r="P80" s="804"/>
      <c r="Q80" s="804"/>
      <c r="R80" s="804"/>
      <c r="S80" s="804"/>
      <c r="T80" s="804"/>
      <c r="U80" s="804"/>
      <c r="V80" s="804"/>
      <c r="W80" s="804"/>
      <c r="X80" s="804"/>
    </row>
    <row r="81" spans="2:24" x14ac:dyDescent="0.2">
      <c r="B81" s="802" t="s">
        <v>553</v>
      </c>
      <c r="C81" s="802"/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  <c r="O81" s="802"/>
      <c r="P81" s="802"/>
      <c r="Q81" s="802"/>
      <c r="R81" s="802"/>
      <c r="S81" s="802"/>
      <c r="T81" s="802"/>
      <c r="U81" s="802"/>
      <c r="V81" s="802"/>
      <c r="W81" s="802"/>
      <c r="X81" s="802"/>
    </row>
    <row r="82" spans="2:24" x14ac:dyDescent="0.2">
      <c r="B82" s="802" t="s">
        <v>554</v>
      </c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  <c r="O82" s="802"/>
      <c r="P82" s="802"/>
      <c r="Q82" s="802"/>
      <c r="R82" s="802"/>
      <c r="S82" s="802"/>
      <c r="T82" s="802"/>
      <c r="U82" s="802"/>
      <c r="V82" s="802"/>
      <c r="W82" s="802"/>
      <c r="X82" s="802"/>
    </row>
    <row r="83" spans="2:24" x14ac:dyDescent="0.2">
      <c r="B83" s="802" t="s">
        <v>555</v>
      </c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  <c r="O83" s="802"/>
      <c r="P83" s="802"/>
      <c r="Q83" s="802"/>
      <c r="R83" s="802"/>
      <c r="S83" s="802"/>
      <c r="T83" s="802"/>
      <c r="U83" s="802"/>
      <c r="V83" s="802"/>
      <c r="W83" s="802"/>
      <c r="X83" s="802"/>
    </row>
    <row r="84" spans="2:24" x14ac:dyDescent="0.2">
      <c r="B84" s="802" t="s">
        <v>556</v>
      </c>
      <c r="C84" s="802"/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  <c r="O84" s="802"/>
      <c r="P84" s="802"/>
      <c r="Q84" s="802"/>
      <c r="R84" s="802"/>
      <c r="S84" s="802"/>
      <c r="T84" s="802"/>
      <c r="U84" s="802"/>
      <c r="V84" s="802"/>
      <c r="W84" s="802"/>
      <c r="X84" s="802"/>
    </row>
    <row r="85" spans="2:24" x14ac:dyDescent="0.2">
      <c r="B85" s="802" t="s">
        <v>557</v>
      </c>
      <c r="C85" s="802"/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  <c r="O85" s="802"/>
      <c r="P85" s="802"/>
      <c r="Q85" s="802"/>
      <c r="R85" s="802"/>
      <c r="S85" s="802"/>
      <c r="T85" s="802"/>
      <c r="U85" s="802"/>
      <c r="V85" s="802"/>
      <c r="W85" s="802"/>
      <c r="X85" s="802"/>
    </row>
    <row r="86" spans="2:24" ht="25.5" customHeight="1" x14ac:dyDescent="0.2">
      <c r="B86" s="805" t="s">
        <v>558</v>
      </c>
      <c r="C86" s="804"/>
      <c r="D86" s="804"/>
      <c r="E86" s="804"/>
      <c r="F86" s="804"/>
      <c r="G86" s="804"/>
      <c r="H86" s="804"/>
      <c r="I86" s="804"/>
      <c r="J86" s="804"/>
      <c r="K86" s="804"/>
      <c r="L86" s="804"/>
      <c r="M86" s="804"/>
      <c r="N86" s="804"/>
      <c r="O86" s="804"/>
      <c r="P86" s="804"/>
      <c r="Q86" s="804"/>
      <c r="R86" s="804"/>
      <c r="S86" s="804"/>
      <c r="T86" s="804"/>
      <c r="U86" s="804"/>
      <c r="V86" s="804"/>
      <c r="W86" s="804"/>
      <c r="X86" s="804"/>
    </row>
    <row r="87" spans="2:24" x14ac:dyDescent="0.2">
      <c r="B87" s="802" t="s">
        <v>559</v>
      </c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  <c r="O87" s="802"/>
      <c r="P87" s="802"/>
      <c r="Q87" s="802"/>
      <c r="R87" s="802"/>
      <c r="S87" s="802"/>
      <c r="T87" s="802"/>
      <c r="U87" s="802"/>
      <c r="V87" s="802"/>
      <c r="W87" s="802"/>
      <c r="X87" s="802"/>
    </row>
    <row r="88" spans="2:24" x14ac:dyDescent="0.2">
      <c r="B88" s="802" t="s">
        <v>560</v>
      </c>
      <c r="C88" s="802"/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  <c r="O88" s="802"/>
      <c r="P88" s="802"/>
      <c r="Q88" s="802"/>
      <c r="R88" s="802"/>
      <c r="S88" s="802"/>
      <c r="T88" s="802"/>
      <c r="U88" s="802"/>
      <c r="V88" s="802"/>
      <c r="W88" s="802"/>
      <c r="X88" s="802"/>
    </row>
    <row r="89" spans="2:24" ht="24.75" customHeight="1" x14ac:dyDescent="0.2">
      <c r="B89" s="802" t="s">
        <v>561</v>
      </c>
      <c r="C89" s="802"/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  <c r="O89" s="802"/>
      <c r="P89" s="802"/>
      <c r="Q89" s="802"/>
      <c r="R89" s="802"/>
      <c r="S89" s="802"/>
      <c r="T89" s="802"/>
      <c r="U89" s="802"/>
      <c r="V89" s="802"/>
      <c r="W89" s="802"/>
      <c r="X89" s="802"/>
    </row>
    <row r="90" spans="2:24" x14ac:dyDescent="0.2">
      <c r="B90" s="802" t="s">
        <v>562</v>
      </c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  <c r="O90" s="802"/>
      <c r="P90" s="802"/>
      <c r="Q90" s="802"/>
      <c r="R90" s="802"/>
      <c r="S90" s="802"/>
      <c r="T90" s="802"/>
      <c r="U90" s="802"/>
      <c r="V90" s="802"/>
      <c r="W90" s="802"/>
      <c r="X90" s="802"/>
    </row>
    <row r="91" spans="2:24" x14ac:dyDescent="0.2">
      <c r="B91" s="802" t="s">
        <v>563</v>
      </c>
      <c r="C91" s="802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  <c r="O91" s="802"/>
      <c r="P91" s="802"/>
      <c r="Q91" s="802"/>
      <c r="R91" s="802"/>
      <c r="S91" s="802"/>
      <c r="T91" s="802"/>
      <c r="U91" s="802"/>
      <c r="V91" s="802"/>
      <c r="W91" s="802"/>
      <c r="X91" s="802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9</vt:i4>
      </vt:variant>
    </vt:vector>
  </HeadingPairs>
  <TitlesOfParts>
    <vt:vector size="9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RS-Elena</cp:lastModifiedBy>
  <cp:lastPrinted>2016-01-08T13:03:51Z</cp:lastPrinted>
  <dcterms:created xsi:type="dcterms:W3CDTF">2005-03-22T15:35:28Z</dcterms:created>
  <dcterms:modified xsi:type="dcterms:W3CDTF">2016-01-26T07:26:20Z</dcterms:modified>
</cp:coreProperties>
</file>