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320" windowHeight="7650" tabRatio="860" activeTab="1"/>
  </bookViews>
  <sheets>
    <sheet name="Списък Приложения" sheetId="2" r:id="rId1"/>
    <sheet name="1.Прил 1_Обобщено" sheetId="9" r:id="rId2"/>
    <sheet name="4.Прил 3_НД-съдии" sheetId="6" r:id="rId3"/>
    <sheet name="5.Прил 3_Върнати НД" sheetId="7" r:id="rId4"/>
    <sheet name="6.Прил 3_ГДиАД-съдии" sheetId="8" r:id="rId5"/>
    <sheet name="7.Прил 3_Върнати ГД" sheetId="5" r:id="rId6"/>
    <sheet name="8.Прил 3_върнати АД" sheetId="10" r:id="rId7"/>
  </sheets>
  <calcPr calcId="145621"/>
</workbook>
</file>

<file path=xl/calcChain.xml><?xml version="1.0" encoding="utf-8"?>
<calcChain xmlns="http://schemas.openxmlformats.org/spreadsheetml/2006/main">
  <c r="AZ12" i="8" l="1"/>
  <c r="AR12" i="8"/>
  <c r="AJ12" i="8"/>
  <c r="AI12" i="8"/>
  <c r="AH12" i="8"/>
  <c r="AG12" i="8"/>
  <c r="AF12" i="8"/>
  <c r="AE12" i="8"/>
  <c r="AD12" i="8"/>
  <c r="AC12" i="8"/>
  <c r="AB12" i="8"/>
  <c r="AA12" i="8"/>
  <c r="BO12" i="8" s="1"/>
  <c r="Z12" i="8"/>
  <c r="BN12" i="8" s="1"/>
  <c r="Y12" i="8"/>
  <c r="BM12" i="8" s="1"/>
  <c r="X12" i="8"/>
  <c r="BL12" i="8" s="1"/>
  <c r="W12" i="8"/>
  <c r="BK12" i="8" s="1"/>
  <c r="V12" i="8"/>
  <c r="BJ12" i="8" s="1"/>
  <c r="U12" i="8"/>
  <c r="BI12" i="8" s="1"/>
  <c r="L12" i="8"/>
  <c r="D12" i="8"/>
  <c r="AZ11" i="8"/>
  <c r="AR11" i="8"/>
  <c r="AJ11" i="8"/>
  <c r="AI11" i="8"/>
  <c r="AH11" i="8"/>
  <c r="AG11" i="8"/>
  <c r="AF11" i="8"/>
  <c r="AE11" i="8"/>
  <c r="AD11" i="8"/>
  <c r="AC11" i="8"/>
  <c r="AB11" i="8" s="1"/>
  <c r="AA11" i="8"/>
  <c r="Z11" i="8"/>
  <c r="BN11" i="8" s="1"/>
  <c r="Y11" i="8"/>
  <c r="X11" i="8"/>
  <c r="BL11" i="8" s="1"/>
  <c r="W11" i="8"/>
  <c r="V11" i="8"/>
  <c r="BJ11" i="8" s="1"/>
  <c r="U11" i="8"/>
  <c r="L11" i="8"/>
  <c r="D11" i="8"/>
  <c r="AZ10" i="8"/>
  <c r="AR10" i="8"/>
  <c r="AJ10" i="8"/>
  <c r="AI10" i="8"/>
  <c r="AH10" i="8"/>
  <c r="AG10" i="8"/>
  <c r="AF10" i="8"/>
  <c r="AE10" i="8"/>
  <c r="AD10" i="8"/>
  <c r="AC10" i="8"/>
  <c r="AB10" i="8"/>
  <c r="AA10" i="8"/>
  <c r="BO10" i="8" s="1"/>
  <c r="Z10" i="8"/>
  <c r="BN10" i="8" s="1"/>
  <c r="Y10" i="8"/>
  <c r="BM10" i="8" s="1"/>
  <c r="X10" i="8"/>
  <c r="BL10" i="8" s="1"/>
  <c r="W10" i="8"/>
  <c r="BK10" i="8" s="1"/>
  <c r="V10" i="8"/>
  <c r="BJ10" i="8" s="1"/>
  <c r="U10" i="8"/>
  <c r="BI10" i="8" s="1"/>
  <c r="L10" i="8"/>
  <c r="D10" i="8"/>
  <c r="T12" i="8" l="1"/>
  <c r="T10" i="8"/>
  <c r="BI11" i="8"/>
  <c r="BK11" i="8"/>
  <c r="BM11" i="8"/>
  <c r="BO11" i="8"/>
  <c r="BH10" i="8"/>
  <c r="BH11" i="8"/>
  <c r="BH12" i="8"/>
  <c r="T11" i="8"/>
  <c r="Y9" i="6"/>
  <c r="J31" i="9" l="1"/>
  <c r="I31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49" i="9" s="1"/>
  <c r="I33" i="9"/>
  <c r="I32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9" i="9"/>
  <c r="C7" i="10" l="1"/>
  <c r="C11" i="10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C12" i="5"/>
  <c r="C13" i="5"/>
  <c r="C14" i="5"/>
  <c r="C15" i="5"/>
  <c r="C16" i="5"/>
  <c r="C17" i="5"/>
  <c r="C18" i="5"/>
  <c r="C19" i="5"/>
  <c r="C21" i="5"/>
  <c r="C22" i="5"/>
  <c r="D14" i="8"/>
  <c r="L14" i="8"/>
  <c r="U14" i="8"/>
  <c r="V14" i="8"/>
  <c r="W14" i="8"/>
  <c r="X14" i="8"/>
  <c r="Y14" i="8"/>
  <c r="Z14" i="8"/>
  <c r="AA14" i="8"/>
  <c r="AC14" i="8"/>
  <c r="AD14" i="8"/>
  <c r="BJ14" i="8" s="1"/>
  <c r="AE14" i="8"/>
  <c r="AF14" i="8"/>
  <c r="BL14" i="8" s="1"/>
  <c r="AG14" i="8"/>
  <c r="AH14" i="8"/>
  <c r="BN14" i="8" s="1"/>
  <c r="AI14" i="8"/>
  <c r="AJ14" i="8"/>
  <c r="AR14" i="8"/>
  <c r="AZ14" i="8"/>
  <c r="D15" i="8"/>
  <c r="L15" i="8"/>
  <c r="U15" i="8"/>
  <c r="V15" i="8"/>
  <c r="W15" i="8"/>
  <c r="X15" i="8"/>
  <c r="Y15" i="8"/>
  <c r="Z15" i="8"/>
  <c r="AA15" i="8"/>
  <c r="AC15" i="8"/>
  <c r="AD15" i="8"/>
  <c r="AE15" i="8"/>
  <c r="AF15" i="8"/>
  <c r="AG15" i="8"/>
  <c r="AH15" i="8"/>
  <c r="AI15" i="8"/>
  <c r="AJ15" i="8"/>
  <c r="AR15" i="8"/>
  <c r="AZ15" i="8"/>
  <c r="BM15" i="8"/>
  <c r="D16" i="8"/>
  <c r="L16" i="8"/>
  <c r="U16" i="8"/>
  <c r="V16" i="8"/>
  <c r="W16" i="8"/>
  <c r="X16" i="8"/>
  <c r="Y16" i="8"/>
  <c r="Z16" i="8"/>
  <c r="AA16" i="8"/>
  <c r="AC16" i="8"/>
  <c r="AD16" i="8"/>
  <c r="AE16" i="8"/>
  <c r="AF16" i="8"/>
  <c r="AG16" i="8"/>
  <c r="AH16" i="8"/>
  <c r="AI16" i="8"/>
  <c r="AJ16" i="8"/>
  <c r="AR16" i="8"/>
  <c r="AZ16" i="8"/>
  <c r="D17" i="8"/>
  <c r="L17" i="8"/>
  <c r="U17" i="8"/>
  <c r="V17" i="8"/>
  <c r="W17" i="8"/>
  <c r="X17" i="8"/>
  <c r="Y17" i="8"/>
  <c r="Z17" i="8"/>
  <c r="AA17" i="8"/>
  <c r="AC17" i="8"/>
  <c r="AD17" i="8"/>
  <c r="AE17" i="8"/>
  <c r="AF17" i="8"/>
  <c r="AG17" i="8"/>
  <c r="AH17" i="8"/>
  <c r="AI17" i="8"/>
  <c r="AJ17" i="8"/>
  <c r="AR17" i="8"/>
  <c r="AZ17" i="8"/>
  <c r="D18" i="8"/>
  <c r="L18" i="8"/>
  <c r="U18" i="8"/>
  <c r="V18" i="8"/>
  <c r="W18" i="8"/>
  <c r="X18" i="8"/>
  <c r="Y18" i="8"/>
  <c r="Z18" i="8"/>
  <c r="AA18" i="8"/>
  <c r="AC18" i="8"/>
  <c r="AD18" i="8"/>
  <c r="AE18" i="8"/>
  <c r="AF18" i="8"/>
  <c r="AG18" i="8"/>
  <c r="AH18" i="8"/>
  <c r="AI18" i="8"/>
  <c r="AJ18" i="8"/>
  <c r="AR18" i="8"/>
  <c r="AZ18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AV16" i="6" s="1"/>
  <c r="S16" i="6"/>
  <c r="T16" i="6"/>
  <c r="U16" i="6"/>
  <c r="W16" i="6"/>
  <c r="X16" i="6"/>
  <c r="Y16" i="6"/>
  <c r="Z16" i="6"/>
  <c r="AA16" i="6"/>
  <c r="AB16" i="6"/>
  <c r="AH16" i="6"/>
  <c r="AN16" i="6"/>
  <c r="AU16" i="6"/>
  <c r="AW16" i="6"/>
  <c r="AX16" i="6"/>
  <c r="AY16" i="6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AV19" i="6" s="1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AV21" i="6" s="1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AW23" i="6" s="1"/>
  <c r="Z23" i="6"/>
  <c r="AA23" i="6"/>
  <c r="AY23" i="6" s="1"/>
  <c r="AB23" i="6"/>
  <c r="AH23" i="6"/>
  <c r="AN23" i="6"/>
  <c r="AU23" i="6"/>
  <c r="D24" i="6"/>
  <c r="J24" i="6"/>
  <c r="Q24" i="6"/>
  <c r="R24" i="6"/>
  <c r="S24" i="6"/>
  <c r="T24" i="6"/>
  <c r="U24" i="6"/>
  <c r="W24" i="6"/>
  <c r="X24" i="6"/>
  <c r="AV24" i="6" s="1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Y25" i="6"/>
  <c r="Z25" i="6"/>
  <c r="AA25" i="6"/>
  <c r="AB25" i="6"/>
  <c r="AH25" i="6"/>
  <c r="AN25" i="6"/>
  <c r="BO14" i="8" l="1"/>
  <c r="BL18" i="8"/>
  <c r="BL16" i="8"/>
  <c r="BN15" i="8"/>
  <c r="BL15" i="8"/>
  <c r="BM14" i="8"/>
  <c r="BJ15" i="8"/>
  <c r="BO15" i="8"/>
  <c r="BK15" i="8"/>
  <c r="BK14" i="8"/>
  <c r="BL17" i="8"/>
  <c r="BI14" i="8"/>
  <c r="AX25" i="6"/>
  <c r="AV25" i="6"/>
  <c r="BN18" i="8"/>
  <c r="BJ18" i="8"/>
  <c r="BN17" i="8"/>
  <c r="BJ17" i="8"/>
  <c r="BJ16" i="8"/>
  <c r="AX23" i="6"/>
  <c r="AY25" i="6"/>
  <c r="AW25" i="6"/>
  <c r="AU25" i="6"/>
  <c r="AY24" i="6"/>
  <c r="AW24" i="6"/>
  <c r="V24" i="6"/>
  <c r="AX24" i="6"/>
  <c r="AV23" i="6"/>
  <c r="AX20" i="6"/>
  <c r="AT25" i="6"/>
  <c r="AX22" i="6"/>
  <c r="AV22" i="6"/>
  <c r="P24" i="6"/>
  <c r="P25" i="6"/>
  <c r="AU24" i="6"/>
  <c r="AT24" i="6" s="1"/>
  <c r="P23" i="6"/>
  <c r="AY17" i="6"/>
  <c r="BI15" i="8"/>
  <c r="BN16" i="8"/>
  <c r="AT23" i="6"/>
  <c r="AW22" i="6"/>
  <c r="AU22" i="6"/>
  <c r="AX17" i="6"/>
  <c r="V23" i="6"/>
  <c r="AX21" i="6"/>
  <c r="AX19" i="6"/>
  <c r="AX18" i="6"/>
  <c r="AV20" i="6"/>
  <c r="AW17" i="6"/>
  <c r="BO18" i="8"/>
  <c r="BM18" i="8"/>
  <c r="BK18" i="8"/>
  <c r="BO17" i="8"/>
  <c r="BM17" i="8"/>
  <c r="BK17" i="8"/>
  <c r="BO16" i="8"/>
  <c r="BM16" i="8"/>
  <c r="BK16" i="8"/>
  <c r="AB14" i="8"/>
  <c r="AB18" i="8"/>
  <c r="AB17" i="8"/>
  <c r="AB16" i="8"/>
  <c r="AB15" i="8"/>
  <c r="T18" i="8"/>
  <c r="T17" i="8"/>
  <c r="T16" i="8"/>
  <c r="T15" i="8"/>
  <c r="T14" i="8"/>
  <c r="BI18" i="8"/>
  <c r="BI17" i="8"/>
  <c r="BH17" i="8" s="1"/>
  <c r="BI16" i="8"/>
  <c r="BH15" i="8"/>
  <c r="BH14" i="8"/>
  <c r="AW20" i="6"/>
  <c r="AU20" i="6"/>
  <c r="AY22" i="6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AT20" i="6"/>
  <c r="P18" i="6"/>
  <c r="AT16" i="6"/>
  <c r="AT22" i="6"/>
  <c r="P22" i="6"/>
  <c r="P21" i="6"/>
  <c r="P20" i="6"/>
  <c r="P19" i="6"/>
  <c r="AT17" i="6"/>
  <c r="P17" i="6"/>
  <c r="P16" i="6"/>
  <c r="V25" i="6"/>
  <c r="AE9" i="5"/>
  <c r="AE23" i="5"/>
  <c r="AE11" i="5"/>
  <c r="AE10" i="5"/>
  <c r="AE8" i="5"/>
  <c r="C8" i="5"/>
  <c r="C23" i="5"/>
  <c r="C11" i="5"/>
  <c r="C10" i="5"/>
  <c r="C9" i="5"/>
  <c r="BH16" i="8" l="1"/>
  <c r="BH18" i="8"/>
  <c r="AT18" i="6"/>
  <c r="AT19" i="6"/>
  <c r="AT21" i="6"/>
  <c r="E30" i="9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G49" i="9"/>
  <c r="G50" i="9"/>
  <c r="G51" i="9"/>
  <c r="G28" i="9"/>
  <c r="G52" i="9" s="1"/>
  <c r="G29" i="9"/>
  <c r="G53" i="9" s="1"/>
  <c r="G30" i="9"/>
  <c r="G54" i="9" s="1"/>
  <c r="I28" i="9"/>
  <c r="I29" i="9"/>
  <c r="I50" i="9"/>
  <c r="J42" i="9"/>
  <c r="Z13" i="8"/>
  <c r="AA13" i="8"/>
  <c r="Z19" i="8"/>
  <c r="AA19" i="8"/>
  <c r="V13" i="8"/>
  <c r="W13" i="8"/>
  <c r="X13" i="8"/>
  <c r="Y13" i="8"/>
  <c r="V19" i="8"/>
  <c r="W19" i="8"/>
  <c r="X19" i="8"/>
  <c r="Y19" i="8"/>
  <c r="U13" i="8"/>
  <c r="U19" i="8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Q10" i="6"/>
  <c r="Q11" i="6"/>
  <c r="P11" i="6" s="1"/>
  <c r="Q12" i="6"/>
  <c r="Q13" i="6"/>
  <c r="Q14" i="6"/>
  <c r="Q15" i="6"/>
  <c r="Q9" i="6"/>
  <c r="J10" i="9"/>
  <c r="J11" i="9"/>
  <c r="J13" i="9"/>
  <c r="J14" i="9"/>
  <c r="J16" i="9"/>
  <c r="J17" i="9"/>
  <c r="J19" i="9"/>
  <c r="J20" i="9"/>
  <c r="J22" i="9"/>
  <c r="J23" i="9"/>
  <c r="J25" i="9"/>
  <c r="J26" i="9"/>
  <c r="J32" i="9"/>
  <c r="J34" i="9"/>
  <c r="J35" i="9"/>
  <c r="J37" i="9"/>
  <c r="J38" i="9"/>
  <c r="J40" i="9"/>
  <c r="J41" i="9"/>
  <c r="J43" i="9"/>
  <c r="J44" i="9"/>
  <c r="J45" i="9"/>
  <c r="J46" i="9"/>
  <c r="J47" i="9"/>
  <c r="J7" i="9"/>
  <c r="J8" i="9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 s="1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9" i="9"/>
  <c r="H49" i="9"/>
  <c r="H50" i="9"/>
  <c r="W10" i="6"/>
  <c r="W9" i="6"/>
  <c r="H28" i="9"/>
  <c r="H52" i="9" s="1"/>
  <c r="H29" i="9"/>
  <c r="H53" i="9" s="1"/>
  <c r="J58" i="9"/>
  <c r="O33" i="9"/>
  <c r="O27" i="9"/>
  <c r="O24" i="9"/>
  <c r="O21" i="9"/>
  <c r="O15" i="9"/>
  <c r="O12" i="9"/>
  <c r="O18" i="9"/>
  <c r="O9" i="9"/>
  <c r="O8" i="9"/>
  <c r="H8" i="6"/>
  <c r="F8" i="6"/>
  <c r="D36" i="9" s="1"/>
  <c r="E8" i="6"/>
  <c r="D33" i="9" s="1"/>
  <c r="AK9" i="8"/>
  <c r="N9" i="9" s="1"/>
  <c r="K77" i="9"/>
  <c r="J77" i="9"/>
  <c r="K76" i="9"/>
  <c r="J76" i="9"/>
  <c r="K72" i="9"/>
  <c r="J72" i="9"/>
  <c r="K71" i="9"/>
  <c r="J71" i="9"/>
  <c r="K70" i="9"/>
  <c r="J70" i="9"/>
  <c r="K65" i="9"/>
  <c r="J65" i="9"/>
  <c r="K64" i="9"/>
  <c r="J64" i="9"/>
  <c r="K59" i="9"/>
  <c r="J59" i="9"/>
  <c r="K58" i="9"/>
  <c r="T51" i="9"/>
  <c r="S51" i="9"/>
  <c r="R51" i="9"/>
  <c r="Q51" i="9"/>
  <c r="P51" i="9"/>
  <c r="F51" i="9"/>
  <c r="V50" i="9"/>
  <c r="T50" i="9"/>
  <c r="S50" i="9"/>
  <c r="R50" i="9"/>
  <c r="Q50" i="9"/>
  <c r="P50" i="9"/>
  <c r="N50" i="9"/>
  <c r="L50" i="9"/>
  <c r="F50" i="9"/>
  <c r="E50" i="9"/>
  <c r="D50" i="9"/>
  <c r="J50" i="9" s="1"/>
  <c r="V49" i="9"/>
  <c r="T49" i="9"/>
  <c r="S49" i="9"/>
  <c r="R49" i="9"/>
  <c r="Q49" i="9"/>
  <c r="P49" i="9"/>
  <c r="N49" i="9"/>
  <c r="F49" i="9"/>
  <c r="E49" i="9"/>
  <c r="D49" i="9"/>
  <c r="J49" i="9" s="1"/>
  <c r="O48" i="9"/>
  <c r="O47" i="9"/>
  <c r="K47" i="9"/>
  <c r="U47" i="9" s="1"/>
  <c r="M47" i="9"/>
  <c r="O46" i="9"/>
  <c r="K46" i="9"/>
  <c r="M46" i="9" s="1"/>
  <c r="O45" i="9"/>
  <c r="K45" i="9" s="1"/>
  <c r="O44" i="9"/>
  <c r="K44" i="9" s="1"/>
  <c r="M44" i="9" s="1"/>
  <c r="O43" i="9"/>
  <c r="K43" i="9"/>
  <c r="O42" i="9"/>
  <c r="K42" i="9" s="1"/>
  <c r="M42" i="9" s="1"/>
  <c r="O41" i="9"/>
  <c r="K41" i="9" s="1"/>
  <c r="O40" i="9"/>
  <c r="O39" i="9"/>
  <c r="O38" i="9"/>
  <c r="K38" i="9" s="1"/>
  <c r="O37" i="9"/>
  <c r="K37" i="9" s="1"/>
  <c r="O36" i="9"/>
  <c r="O35" i="9"/>
  <c r="K35" i="9"/>
  <c r="O34" i="9"/>
  <c r="K34" i="9"/>
  <c r="O32" i="9"/>
  <c r="K32" i="9"/>
  <c r="O31" i="9"/>
  <c r="V30" i="9"/>
  <c r="T30" i="9"/>
  <c r="T54" i="9" s="1"/>
  <c r="S30" i="9"/>
  <c r="S54" i="9" s="1"/>
  <c r="R30" i="9"/>
  <c r="R54" i="9" s="1"/>
  <c r="Q30" i="9"/>
  <c r="P30" i="9"/>
  <c r="F30" i="9"/>
  <c r="V29" i="9"/>
  <c r="V53" i="9" s="1"/>
  <c r="T29" i="9"/>
  <c r="S29" i="9"/>
  <c r="S53" i="9" s="1"/>
  <c r="R29" i="9"/>
  <c r="Q29" i="9"/>
  <c r="Q53" i="9" s="1"/>
  <c r="P29" i="9"/>
  <c r="P53" i="9" s="1"/>
  <c r="N29" i="9"/>
  <c r="N53" i="9"/>
  <c r="L29" i="9"/>
  <c r="F29" i="9"/>
  <c r="F53" i="9" s="1"/>
  <c r="E29" i="9"/>
  <c r="D29" i="9"/>
  <c r="J29" i="9"/>
  <c r="V28" i="9"/>
  <c r="T28" i="9"/>
  <c r="T52" i="9" s="1"/>
  <c r="S28" i="9"/>
  <c r="S52" i="9" s="1"/>
  <c r="R28" i="9"/>
  <c r="R52" i="9" s="1"/>
  <c r="Q28" i="9"/>
  <c r="P28" i="9"/>
  <c r="P52" i="9" s="1"/>
  <c r="N28" i="9"/>
  <c r="N52" i="9"/>
  <c r="L28" i="9"/>
  <c r="L52" i="9"/>
  <c r="F28" i="9"/>
  <c r="E28" i="9"/>
  <c r="E52" i="9" s="1"/>
  <c r="D28" i="9"/>
  <c r="J28" i="9" s="1"/>
  <c r="O26" i="9"/>
  <c r="O25" i="9"/>
  <c r="K25" i="9" s="1"/>
  <c r="O23" i="9"/>
  <c r="K23" i="9" s="1"/>
  <c r="O22" i="9"/>
  <c r="K22" i="9" s="1"/>
  <c r="O20" i="9"/>
  <c r="K20" i="9" s="1"/>
  <c r="M20" i="9" s="1"/>
  <c r="O19" i="9"/>
  <c r="K19" i="9"/>
  <c r="O17" i="9"/>
  <c r="K17" i="9"/>
  <c r="O16" i="9"/>
  <c r="K16" i="9"/>
  <c r="O14" i="9"/>
  <c r="K14" i="9"/>
  <c r="M14" i="9" s="1"/>
  <c r="O13" i="9"/>
  <c r="K13" i="9" s="1"/>
  <c r="O11" i="9"/>
  <c r="K11" i="9" s="1"/>
  <c r="U11" i="9" s="1"/>
  <c r="O10" i="9"/>
  <c r="K8" i="9"/>
  <c r="O7" i="9"/>
  <c r="K7" i="9"/>
  <c r="AZ19" i="8"/>
  <c r="AR19" i="8"/>
  <c r="AJ19" i="8"/>
  <c r="AI19" i="8"/>
  <c r="BO19" i="8" s="1"/>
  <c r="AH19" i="8"/>
  <c r="BN19" i="8" s="1"/>
  <c r="AG19" i="8"/>
  <c r="BM19" i="8" s="1"/>
  <c r="AF19" i="8"/>
  <c r="BL19" i="8" s="1"/>
  <c r="AE19" i="8"/>
  <c r="BK19" i="8" s="1"/>
  <c r="AD19" i="8"/>
  <c r="BJ19" i="8" s="1"/>
  <c r="AC19" i="8"/>
  <c r="BI19" i="8"/>
  <c r="L19" i="8"/>
  <c r="D19" i="8"/>
  <c r="AZ13" i="8"/>
  <c r="AR13" i="8"/>
  <c r="AJ13" i="8"/>
  <c r="AI13" i="8"/>
  <c r="BO13" i="8" s="1"/>
  <c r="AH13" i="8"/>
  <c r="BN13" i="8" s="1"/>
  <c r="AG13" i="8"/>
  <c r="AF13" i="8"/>
  <c r="AE13" i="8"/>
  <c r="AD13" i="8"/>
  <c r="BJ13" i="8" s="1"/>
  <c r="AC13" i="8"/>
  <c r="BL13" i="8"/>
  <c r="L13" i="8"/>
  <c r="D13" i="8"/>
  <c r="AE9" i="8"/>
  <c r="BG9" i="8"/>
  <c r="L27" i="9" s="1"/>
  <c r="BF9" i="8"/>
  <c r="BE9" i="8"/>
  <c r="BD9" i="8"/>
  <c r="BC9" i="8"/>
  <c r="L15" i="9" s="1"/>
  <c r="BB9" i="8"/>
  <c r="L12" i="9" s="1"/>
  <c r="BA9" i="8"/>
  <c r="AY9" i="8"/>
  <c r="AX9" i="8"/>
  <c r="AW9" i="8"/>
  <c r="AV9" i="8"/>
  <c r="AU9" i="8"/>
  <c r="AT9" i="8"/>
  <c r="AS9" i="8"/>
  <c r="AQ9" i="8"/>
  <c r="AP9" i="8"/>
  <c r="AO9" i="8"/>
  <c r="AN9" i="8"/>
  <c r="AM9" i="8"/>
  <c r="AL9" i="8"/>
  <c r="AA9" i="8"/>
  <c r="Y9" i="8"/>
  <c r="W9" i="8"/>
  <c r="S9" i="8"/>
  <c r="R9" i="8"/>
  <c r="Q9" i="8"/>
  <c r="P9" i="8"/>
  <c r="O9" i="8"/>
  <c r="N9" i="8"/>
  <c r="M9" i="8"/>
  <c r="K9" i="8"/>
  <c r="J9" i="8"/>
  <c r="D24" i="9" s="1"/>
  <c r="J24" i="9" s="1"/>
  <c r="I9" i="8"/>
  <c r="D21" i="9" s="1"/>
  <c r="H9" i="8"/>
  <c r="D18" i="9" s="1"/>
  <c r="J18" i="9" s="1"/>
  <c r="G9" i="8"/>
  <c r="F9" i="8"/>
  <c r="D12" i="9" s="1"/>
  <c r="J12" i="9" s="1"/>
  <c r="E9" i="8"/>
  <c r="AN15" i="6"/>
  <c r="AH15" i="6"/>
  <c r="AB15" i="6"/>
  <c r="AA15" i="6"/>
  <c r="Z15" i="6"/>
  <c r="Y15" i="6"/>
  <c r="X15" i="6"/>
  <c r="W15" i="6"/>
  <c r="J15" i="6"/>
  <c r="D15" i="6"/>
  <c r="AN14" i="6"/>
  <c r="AH14" i="6"/>
  <c r="AB14" i="6"/>
  <c r="AA14" i="6"/>
  <c r="Z14" i="6"/>
  <c r="Y14" i="6"/>
  <c r="X14" i="6"/>
  <c r="AV14" i="6" s="1"/>
  <c r="W14" i="6"/>
  <c r="AU14" i="6" s="1"/>
  <c r="J14" i="6"/>
  <c r="D14" i="6"/>
  <c r="AN13" i="6"/>
  <c r="AH13" i="6"/>
  <c r="AB13" i="6"/>
  <c r="AA13" i="6"/>
  <c r="AY13" i="6" s="1"/>
  <c r="Z13" i="6"/>
  <c r="Y13" i="6"/>
  <c r="AW13" i="6" s="1"/>
  <c r="X13" i="6"/>
  <c r="AV13" i="6" s="1"/>
  <c r="W13" i="6"/>
  <c r="J13" i="6"/>
  <c r="D13" i="6"/>
  <c r="AN12" i="6"/>
  <c r="AH12" i="6"/>
  <c r="AB12" i="6"/>
  <c r="AA12" i="6"/>
  <c r="AY12" i="6" s="1"/>
  <c r="Z12" i="6"/>
  <c r="AX12" i="6" s="1"/>
  <c r="Y12" i="6"/>
  <c r="AW12" i="6" s="1"/>
  <c r="X12" i="6"/>
  <c r="W12" i="6"/>
  <c r="J12" i="6"/>
  <c r="D12" i="6"/>
  <c r="AN11" i="6"/>
  <c r="AH11" i="6"/>
  <c r="AB11" i="6"/>
  <c r="AA11" i="6"/>
  <c r="Z11" i="6"/>
  <c r="AX11" i="6" s="1"/>
  <c r="Y11" i="6"/>
  <c r="AW11" i="6" s="1"/>
  <c r="X11" i="6"/>
  <c r="W11" i="6"/>
  <c r="J11" i="6"/>
  <c r="D11" i="6"/>
  <c r="AN10" i="6"/>
  <c r="AH10" i="6"/>
  <c r="AB10" i="6"/>
  <c r="AA10" i="6"/>
  <c r="Z10" i="6"/>
  <c r="Y10" i="6"/>
  <c r="Y8" i="6" s="1"/>
  <c r="X10" i="6"/>
  <c r="AV10" i="6" s="1"/>
  <c r="J10" i="6"/>
  <c r="D10" i="6"/>
  <c r="AN9" i="6"/>
  <c r="AH9" i="6"/>
  <c r="AB9" i="6"/>
  <c r="AA9" i="6"/>
  <c r="AY9" i="6" s="1"/>
  <c r="Z9" i="6"/>
  <c r="X9" i="6"/>
  <c r="AU9" i="6"/>
  <c r="J9" i="6"/>
  <c r="D9" i="6"/>
  <c r="AS8" i="6"/>
  <c r="L48" i="9" s="1"/>
  <c r="AR8" i="6"/>
  <c r="AQ8" i="6"/>
  <c r="L39" i="9" s="1"/>
  <c r="AP8" i="6"/>
  <c r="L36" i="9" s="1"/>
  <c r="AO8" i="6"/>
  <c r="L33" i="9" s="1"/>
  <c r="AM8" i="6"/>
  <c r="AL8" i="6"/>
  <c r="AK8" i="6"/>
  <c r="AJ8" i="6"/>
  <c r="AI8" i="6"/>
  <c r="AG8" i="6"/>
  <c r="AF8" i="6"/>
  <c r="AE8" i="6"/>
  <c r="N39" i="9" s="1"/>
  <c r="AD8" i="6"/>
  <c r="N36" i="9" s="1"/>
  <c r="AC8" i="6"/>
  <c r="O8" i="6"/>
  <c r="N8" i="6"/>
  <c r="M8" i="6"/>
  <c r="L8" i="6"/>
  <c r="K8" i="6"/>
  <c r="I8" i="6"/>
  <c r="D48" i="9" s="1"/>
  <c r="G8" i="6"/>
  <c r="D39" i="9" s="1"/>
  <c r="T13" i="8"/>
  <c r="N12" i="9"/>
  <c r="N24" i="9"/>
  <c r="K24" i="9" s="1"/>
  <c r="J21" i="9"/>
  <c r="L24" i="9"/>
  <c r="D9" i="9"/>
  <c r="N27" i="9"/>
  <c r="K27" i="9" s="1"/>
  <c r="M27" i="9" s="1"/>
  <c r="AZ9" i="8"/>
  <c r="K31" i="9"/>
  <c r="N18" i="9"/>
  <c r="K18" i="9" s="1"/>
  <c r="L21" i="9"/>
  <c r="L9" i="9"/>
  <c r="L18" i="9"/>
  <c r="D27" i="9"/>
  <c r="D15" i="9"/>
  <c r="J27" i="9"/>
  <c r="N21" i="9"/>
  <c r="K21" i="9" s="1"/>
  <c r="M21" i="9" s="1"/>
  <c r="N15" i="9"/>
  <c r="K15" i="9" s="1"/>
  <c r="V52" i="9"/>
  <c r="Q52" i="9"/>
  <c r="V9" i="8"/>
  <c r="Z9" i="8"/>
  <c r="AY14" i="6"/>
  <c r="D9" i="8"/>
  <c r="BK13" i="8"/>
  <c r="BM13" i="8"/>
  <c r="D53" i="9"/>
  <c r="T19" i="8"/>
  <c r="D52" i="9"/>
  <c r="AU13" i="6"/>
  <c r="BI13" i="8"/>
  <c r="X9" i="8"/>
  <c r="L53" i="9"/>
  <c r="Q54" i="9"/>
  <c r="F52" i="9"/>
  <c r="R53" i="9"/>
  <c r="M8" i="9"/>
  <c r="T53" i="9"/>
  <c r="U20" i="9"/>
  <c r="M37" i="9"/>
  <c r="C8" i="7"/>
  <c r="AY15" i="6"/>
  <c r="AW15" i="6"/>
  <c r="AY11" i="6"/>
  <c r="AU15" i="6"/>
  <c r="H51" i="9"/>
  <c r="AX9" i="6"/>
  <c r="AJ9" i="8"/>
  <c r="AR9" i="8"/>
  <c r="J9" i="9"/>
  <c r="H30" i="9"/>
  <c r="AV15" i="6"/>
  <c r="P13" i="6"/>
  <c r="AV11" i="6"/>
  <c r="AX10" i="6"/>
  <c r="AV9" i="6"/>
  <c r="P9" i="6"/>
  <c r="P14" i="6"/>
  <c r="V10" i="6"/>
  <c r="K10" i="9"/>
  <c r="O28" i="9"/>
  <c r="E53" i="9"/>
  <c r="F54" i="9"/>
  <c r="O51" i="9"/>
  <c r="K40" i="9"/>
  <c r="U40" i="9" s="1"/>
  <c r="O49" i="9"/>
  <c r="U8" i="9"/>
  <c r="M31" i="9"/>
  <c r="U31" i="9"/>
  <c r="K26" i="9"/>
  <c r="U26" i="9" s="1"/>
  <c r="O29" i="9"/>
  <c r="M32" i="9"/>
  <c r="U14" i="9"/>
  <c r="K36" i="9"/>
  <c r="V51" i="9"/>
  <c r="V54" i="9" s="1"/>
  <c r="M26" i="9"/>
  <c r="V11" i="6"/>
  <c r="AU11" i="6"/>
  <c r="I52" i="9"/>
  <c r="J52" i="9" s="1"/>
  <c r="M10" i="9"/>
  <c r="U10" i="9"/>
  <c r="V9" i="6"/>
  <c r="L9" i="8"/>
  <c r="AD9" i="8"/>
  <c r="P15" i="6"/>
  <c r="R8" i="6"/>
  <c r="AV12" i="6"/>
  <c r="X8" i="6"/>
  <c r="P12" i="6"/>
  <c r="K12" i="9"/>
  <c r="Q8" i="6"/>
  <c r="W8" i="6"/>
  <c r="AW14" i="6"/>
  <c r="V14" i="6"/>
  <c r="U32" i="9"/>
  <c r="S8" i="6"/>
  <c r="AG9" i="8"/>
  <c r="AF9" i="8"/>
  <c r="AI9" i="8"/>
  <c r="U22" i="9"/>
  <c r="M22" i="9"/>
  <c r="X8" i="7"/>
  <c r="AU10" i="6"/>
  <c r="P10" i="6"/>
  <c r="AX15" i="6"/>
  <c r="AT15" i="6" s="1"/>
  <c r="T8" i="6"/>
  <c r="M38" i="9"/>
  <c r="U38" i="9"/>
  <c r="H54" i="9"/>
  <c r="AC9" i="8"/>
  <c r="O50" i="9"/>
  <c r="O53" i="9" s="1"/>
  <c r="U44" i="9"/>
  <c r="U8" i="6"/>
  <c r="U46" i="9"/>
  <c r="U37" i="9"/>
  <c r="AX14" i="6"/>
  <c r="AX13" i="6"/>
  <c r="AY10" i="6"/>
  <c r="V12" i="6"/>
  <c r="AH9" i="8"/>
  <c r="AW10" i="6"/>
  <c r="AW9" i="6"/>
  <c r="M12" i="9"/>
  <c r="J36" i="9"/>
  <c r="I30" i="9"/>
  <c r="U7" i="9"/>
  <c r="M7" i="9"/>
  <c r="U16" i="9"/>
  <c r="M16" i="9"/>
  <c r="U19" i="9"/>
  <c r="M19" i="9"/>
  <c r="U34" i="9"/>
  <c r="K49" i="9"/>
  <c r="M49" i="9" s="1"/>
  <c r="M34" i="9"/>
  <c r="U43" i="9"/>
  <c r="M43" i="9"/>
  <c r="U13" i="9"/>
  <c r="M13" i="9"/>
  <c r="M17" i="9"/>
  <c r="U17" i="9"/>
  <c r="M35" i="9"/>
  <c r="K50" i="9"/>
  <c r="M50" i="9" s="1"/>
  <c r="U35" i="9"/>
  <c r="M41" i="9"/>
  <c r="U41" i="9"/>
  <c r="M45" i="9"/>
  <c r="U45" i="9"/>
  <c r="M11" i="9"/>
  <c r="AU12" i="6"/>
  <c r="M18" i="9" l="1"/>
  <c r="AB19" i="8"/>
  <c r="M24" i="9"/>
  <c r="AA8" i="6"/>
  <c r="O30" i="9"/>
  <c r="O54" i="9" s="1"/>
  <c r="AN8" i="6"/>
  <c r="M36" i="9"/>
  <c r="AH8" i="6"/>
  <c r="U36" i="9"/>
  <c r="J8" i="6"/>
  <c r="U9" i="8"/>
  <c r="T9" i="8" s="1"/>
  <c r="AS8" i="7"/>
  <c r="C7" i="5"/>
  <c r="BJ9" i="8"/>
  <c r="AB8" i="6"/>
  <c r="N33" i="9"/>
  <c r="N48" i="9"/>
  <c r="K48" i="9" s="1"/>
  <c r="M48" i="9" s="1"/>
  <c r="K39" i="9"/>
  <c r="M39" i="9" s="1"/>
  <c r="P8" i="6"/>
  <c r="D51" i="9"/>
  <c r="L51" i="9"/>
  <c r="AZ8" i="7"/>
  <c r="BL9" i="8"/>
  <c r="BM9" i="8"/>
  <c r="M25" i="9"/>
  <c r="K28" i="9"/>
  <c r="O52" i="9"/>
  <c r="U27" i="9"/>
  <c r="P54" i="9"/>
  <c r="U50" i="9"/>
  <c r="U42" i="9"/>
  <c r="U23" i="9"/>
  <c r="M23" i="9"/>
  <c r="K29" i="9"/>
  <c r="U25" i="9"/>
  <c r="I53" i="9"/>
  <c r="J53" i="9" s="1"/>
  <c r="BH13" i="8"/>
  <c r="BI9" i="8"/>
  <c r="BN9" i="8"/>
  <c r="AB13" i="8"/>
  <c r="AT11" i="6"/>
  <c r="AT12" i="6"/>
  <c r="AT10" i="6"/>
  <c r="U49" i="9"/>
  <c r="U28" i="9"/>
  <c r="J48" i="9"/>
  <c r="K9" i="9"/>
  <c r="M9" i="9" s="1"/>
  <c r="N30" i="9"/>
  <c r="U9" i="9"/>
  <c r="L30" i="9"/>
  <c r="BH19" i="8"/>
  <c r="J15" i="9"/>
  <c r="U15" i="9" s="1"/>
  <c r="M15" i="9"/>
  <c r="U21" i="9"/>
  <c r="U12" i="9"/>
  <c r="U18" i="9"/>
  <c r="U24" i="9"/>
  <c r="AW8" i="6"/>
  <c r="AY8" i="6"/>
  <c r="AT14" i="6"/>
  <c r="AX8" i="6"/>
  <c r="D8" i="6"/>
  <c r="Z8" i="6"/>
  <c r="V8" i="6" s="1"/>
  <c r="V13" i="6"/>
  <c r="V15" i="6"/>
  <c r="AV8" i="6"/>
  <c r="AT13" i="6"/>
  <c r="AU8" i="6"/>
  <c r="U29" i="9"/>
  <c r="AT9" i="6"/>
  <c r="E51" i="9"/>
  <c r="E54" i="9" s="1"/>
  <c r="BK9" i="8"/>
  <c r="D30" i="9"/>
  <c r="BO9" i="8"/>
  <c r="AB9" i="8"/>
  <c r="M40" i="9"/>
  <c r="J39" i="9"/>
  <c r="K30" i="9" l="1"/>
  <c r="K66" i="9" s="1"/>
  <c r="U39" i="9"/>
  <c r="U48" i="9"/>
  <c r="U53" i="9"/>
  <c r="N51" i="9"/>
  <c r="K33" i="9"/>
  <c r="N54" i="9"/>
  <c r="L54" i="9"/>
  <c r="K52" i="9"/>
  <c r="M52" i="9" s="1"/>
  <c r="M28" i="9"/>
  <c r="M29" i="9"/>
  <c r="K53" i="9"/>
  <c r="M53" i="9" s="1"/>
  <c r="U52" i="9"/>
  <c r="U30" i="9"/>
  <c r="D54" i="9"/>
  <c r="J30" i="9"/>
  <c r="J66" i="9" s="1"/>
  <c r="BH9" i="8"/>
  <c r="J33" i="9"/>
  <c r="U33" i="9" s="1"/>
  <c r="I51" i="9"/>
  <c r="AT8" i="6"/>
  <c r="M30" i="9" l="1"/>
  <c r="U51" i="9"/>
  <c r="U54" i="9" s="1"/>
  <c r="K51" i="9"/>
  <c r="M33" i="9"/>
  <c r="I54" i="9"/>
  <c r="J54" i="9" s="1"/>
  <c r="J51" i="9"/>
  <c r="J60" i="9" l="1"/>
  <c r="J78" i="9"/>
  <c r="K54" i="9"/>
  <c r="M51" i="9"/>
  <c r="M54" i="9" l="1"/>
  <c r="K78" i="9"/>
  <c r="K60" i="9"/>
</calcChain>
</file>

<file path=xl/sharedStrings.xml><?xml version="1.0" encoding="utf-8"?>
<sst xmlns="http://schemas.openxmlformats.org/spreadsheetml/2006/main" count="550" uniqueCount="241">
  <si>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</si>
  <si>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</si>
  <si>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</si>
  <si>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</si>
  <si>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</si>
  <si>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</si>
  <si>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</si>
  <si>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</si>
  <si>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</si>
  <si>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</si>
  <si>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</si>
  <si>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</si>
  <si>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</si>
  <si>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</si>
  <si>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</si>
  <si>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</si>
  <si>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</si>
  <si>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</si>
  <si>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</si>
  <si>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Е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</si>
  <si>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</si>
  <si>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</si>
  <si>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</si>
  <si>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</si>
  <si>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</si>
  <si>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</si>
  <si>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</si>
  <si>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</si>
  <si>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</si>
  <si>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 xml:space="preserve">Административен ръководител:               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</si>
  <si>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</si>
  <si>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</si>
  <si>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</si>
  <si>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</si>
  <si>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</si>
  <si>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</si>
  <si>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</si>
  <si>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</si>
  <si>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</si>
  <si>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</si>
  <si>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</si>
  <si>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</si>
  <si>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</si>
  <si>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</si>
  <si>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</si>
  <si>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Телефон: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</si>
  <si>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</si>
  <si>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</si>
  <si>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</si>
  <si>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</si>
  <si>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</si>
  <si>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</si>
  <si>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</si>
  <si>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</si>
  <si>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</si>
  <si>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</si>
  <si>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</si>
  <si>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</si>
  <si>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</si>
  <si>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</si>
  <si>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</si>
  <si>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</si>
  <si>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Дела от и срещу търговци</t>
  </si>
  <si>
    <t>Други граждански дела</t>
  </si>
  <si>
    <t>Х</t>
  </si>
  <si>
    <t>Ц</t>
  </si>
  <si>
    <t>Граждански   дела по общия ред</t>
  </si>
  <si>
    <t>Я</t>
  </si>
  <si>
    <t>Съд.администратор: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</si>
  <si>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</si>
  <si>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</si>
  <si>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</si>
  <si>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</si>
  <si>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</si>
  <si>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</si>
  <si>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</si>
  <si>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</si>
  <si>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</si>
  <si>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</si>
  <si>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</si>
  <si>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</si>
  <si>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</si>
  <si>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ОБЩО</t>
  </si>
  <si>
    <t>Административен ръководител:</t>
  </si>
  <si>
    <t>прекратени</t>
  </si>
  <si>
    <t>Дата: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</si>
  <si>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</si>
  <si>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</si>
  <si>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</si>
  <si>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</si>
  <si>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</si>
  <si>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</si>
  <si>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</si>
  <si>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</si>
  <si>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</si>
  <si>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</si>
  <si>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</si>
  <si>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</si>
  <si>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</si>
  <si>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</si>
  <si>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</si>
  <si>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</si>
  <si>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Съдебен администратор: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</si>
  <si>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</si>
  <si>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</si>
  <si>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</si>
  <si>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</si>
  <si>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</si>
  <si>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</si>
  <si>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</si>
  <si>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</si>
  <si>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</si>
  <si>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</si>
  <si>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</si>
  <si>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</si>
  <si>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</si>
  <si>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</si>
  <si>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</si>
  <si>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</si>
  <si>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</si>
  <si>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</si>
  <si>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</si>
  <si>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</si>
  <si>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</si>
  <si>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</si>
  <si>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</si>
  <si>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</si>
  <si>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</si>
  <si>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</si>
  <si>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</si>
  <si>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</si>
  <si>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</si>
  <si>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</si>
  <si>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От и с/у търговци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</si>
  <si>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</si>
  <si>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</si>
  <si>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</si>
  <si>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</si>
  <si>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</si>
  <si>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</si>
  <si>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</si>
  <si>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</si>
  <si>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</si>
  <si>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</si>
  <si>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</si>
  <si>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</si>
  <si>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</si>
  <si>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</si>
  <si>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t>2. За наказателни дела от административен характер</t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</si>
  <si>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</si>
  <si>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</si>
  <si>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</si>
  <si>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</si>
  <si>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</si>
  <si>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</si>
  <si>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</si>
  <si>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</si>
  <si>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</si>
  <si>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</si>
  <si>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</si>
  <si>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</si>
  <si>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</si>
  <si>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</si>
  <si>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</si>
  <si>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</si>
  <si>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</si>
  <si>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</si>
  <si>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</si>
  <si>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</si>
  <si>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</si>
  <si>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</si>
  <si>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</si>
  <si>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</si>
  <si>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</si>
  <si>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</si>
  <si>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</si>
  <si>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 xml:space="preserve">Дата: </t>
  </si>
  <si>
    <t xml:space="preserve">Съставил: 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</si>
  <si>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</si>
  <si>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</si>
  <si>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</si>
  <si>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</si>
  <si>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</si>
  <si>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</si>
  <si>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</si>
  <si>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</si>
  <si>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</si>
  <si>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</si>
  <si>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</si>
  <si>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</si>
  <si>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</si>
  <si>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</si>
  <si>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</si>
  <si>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</si>
  <si>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</si>
  <si>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</si>
  <si>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</si>
  <si>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</si>
  <si>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</si>
  <si>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</si>
  <si>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</si>
  <si>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</si>
  <si>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</si>
  <si>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</si>
  <si>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</si>
  <si>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</si>
  <si>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</si>
  <si>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</si>
  <si>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</si>
  <si>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</si>
  <si>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</si>
  <si>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</si>
  <si>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</si>
  <si>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</si>
  <si>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</si>
  <si>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</si>
  <si>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</si>
  <si>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</si>
  <si>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</si>
  <si>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>Изменени и допълнени от ВСС с Протокол № 49/01,10,2015 г.</t>
  </si>
  <si>
    <t>Мария А. Москова</t>
  </si>
  <si>
    <t>Минчо Т. Танев</t>
  </si>
  <si>
    <t>Диляна Н. Йорданова</t>
  </si>
  <si>
    <t>Татяна С. Станчева</t>
  </si>
  <si>
    <t>месеца на 2016  г.</t>
  </si>
  <si>
    <t>Царево</t>
  </si>
  <si>
    <t xml:space="preserve">Справка за дейността на съдиите в РАЙОНЕН СЪД гр. Царево </t>
  </si>
  <si>
    <t>за   6 месеца на 20 16 г. (НАКАЗАТЕЛНИ ДЕЛА)</t>
  </si>
  <si>
    <t xml:space="preserve">Справка за резултатите от върнати обжалвани и протестирани НАКАЗАТЕЛНИТЕ дела на съдиите 
от РАЙОНЕН СЪД гр. ЦАРЕВО през 6 месеца на 2016 г. </t>
  </si>
  <si>
    <t>за   6 месеца на 2016 г.   (ГРАЖДАНСКИ  ДЕЛА)</t>
  </si>
  <si>
    <t xml:space="preserve">Справка за дейността на съдиите в РАЙОНЕН СЪД гр. ЦАРЕВО </t>
  </si>
  <si>
    <t xml:space="preserve">Справка за резултатите от върнати обжалвани и протестирани ГРАЖДАНСКИ и ТЪРГОВСКИ дела на съдиите
от РАЙОНЕН СЪД гр.ЦАРЕВО през 6 месеца на 2016 г.            </t>
  </si>
  <si>
    <t xml:space="preserve">Справка за резултатите от върнати обжалвани и протестирани АДМИНИСТРАТИВНИ дела на съдиите
от РАЙОНЕН СЪД гр. ЦАРЕВО през 6 месееца на 2016 г.            </t>
  </si>
  <si>
    <t>Телефон:0590/53520</t>
  </si>
  <si>
    <t>Съставил: Стоян Анастасов</t>
  </si>
  <si>
    <t>Адм. секретар:</t>
  </si>
  <si>
    <t>Дата: 20.07.2016</t>
  </si>
  <si>
    <t>Изготвил: Стоян Анастасов</t>
  </si>
  <si>
    <t>e-mail: rs.carevo@abv.bg</t>
  </si>
  <si>
    <t>Телефон: 0590/53520</t>
  </si>
  <si>
    <t>Дата:20.07.2016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</si>
</sst>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40" x14ac:knownFonts="1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492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5" fillId="2" borderId="0" xfId="0" applyFont="1" applyFill="1" applyBorder="1"/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31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0" fontId="3" fillId="4" borderId="34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 wrapText="1"/>
    </xf>
    <xf numFmtId="0" fontId="3" fillId="4" borderId="46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9" fontId="3" fillId="4" borderId="33" xfId="5" applyFont="1" applyFill="1" applyBorder="1" applyAlignment="1" applyProtection="1">
      <alignment horizontal="center" vertical="center" wrapText="1"/>
    </xf>
    <xf numFmtId="9" fontId="3" fillId="4" borderId="34" xfId="5" applyFont="1" applyFill="1" applyBorder="1" applyAlignment="1" applyProtection="1">
      <alignment horizontal="center" vertical="center" wrapText="1"/>
    </xf>
    <xf numFmtId="9" fontId="3" fillId="4" borderId="35" xfId="5" applyFont="1" applyFill="1" applyBorder="1" applyAlignment="1" applyProtection="1">
      <alignment horizontal="center" vertical="center" wrapText="1"/>
    </xf>
    <xf numFmtId="9" fontId="3" fillId="4" borderId="43" xfId="5" applyFont="1" applyFill="1" applyBorder="1" applyAlignment="1" applyProtection="1">
      <alignment horizontal="center" vertical="center" wrapText="1"/>
    </xf>
    <xf numFmtId="9" fontId="3" fillId="4" borderId="45" xfId="5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0" fillId="0" borderId="20" xfId="0" applyBorder="1" applyAlignment="1">
      <alignment horizontal="center" vertical="center" wrapText="1"/>
    </xf>
    <xf numFmtId="0" fontId="0" fillId="0" borderId="20" xfId="0" applyBorder="1"/>
    <xf numFmtId="0" fontId="16" fillId="0" borderId="0" xfId="0" applyFont="1" applyFill="1" applyBorder="1" applyAlignment="1" applyProtection="1">
      <alignment vertical="center" wrapText="1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/>
    <xf numFmtId="0" fontId="0" fillId="0" borderId="17" xfId="0" applyBorder="1"/>
    <xf numFmtId="0" fontId="4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4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6" xfId="0" applyBorder="1"/>
    <xf numFmtId="0" fontId="0" fillId="0" borderId="11" xfId="0" applyBorder="1"/>
    <xf numFmtId="0" fontId="4" fillId="5" borderId="11" xfId="0" applyFont="1" applyFill="1" applyBorder="1" applyAlignment="1" applyProtection="1">
      <alignment vertical="center" wrapText="1"/>
    </xf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>
      <protection locked="0"/>
    </xf>
    <xf numFmtId="0" fontId="18" fillId="0" borderId="0" xfId="0" applyFont="1" applyFill="1" applyAlignmen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/>
    <xf numFmtId="0" fontId="17" fillId="0" borderId="0" xfId="0" applyFont="1" applyAlignment="1" applyProtection="1"/>
    <xf numFmtId="0" fontId="19" fillId="0" borderId="0" xfId="0" applyFont="1" applyFill="1" applyAlignment="1" applyProtection="1">
      <protection locked="0"/>
    </xf>
    <xf numFmtId="0" fontId="18" fillId="0" borderId="0" xfId="0" applyFont="1" applyFill="1" applyAlignment="1" applyProtection="1">
      <alignment horizontal="right"/>
    </xf>
    <xf numFmtId="0" fontId="18" fillId="0" borderId="0" xfId="0" applyFont="1" applyAlignment="1" applyProtection="1"/>
    <xf numFmtId="0" fontId="17" fillId="0" borderId="0" xfId="0" applyFont="1" applyAlignment="1">
      <alignment horizontal="center"/>
    </xf>
    <xf numFmtId="0" fontId="4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4" fillId="5" borderId="57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 applyProtection="1">
      <alignment vertical="center" wrapText="1"/>
    </xf>
    <xf numFmtId="0" fontId="4" fillId="5" borderId="49" xfId="0" applyFont="1" applyFill="1" applyBorder="1" applyAlignment="1" applyProtection="1">
      <alignment vertical="center" wrapText="1"/>
    </xf>
    <xf numFmtId="0" fontId="0" fillId="0" borderId="58" xfId="0" applyBorder="1"/>
    <xf numFmtId="0" fontId="4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59" xfId="0" applyBorder="1"/>
    <xf numFmtId="0" fontId="4" fillId="5" borderId="12" xfId="0" applyFont="1" applyFill="1" applyBorder="1" applyAlignment="1" applyProtection="1">
      <alignment vertical="center" wrapText="1"/>
    </xf>
    <xf numFmtId="0" fontId="0" fillId="5" borderId="11" xfId="0" applyFill="1" applyBorder="1"/>
    <xf numFmtId="0" fontId="0" fillId="5" borderId="56" xfId="0" applyFill="1" applyBorder="1"/>
    <xf numFmtId="0" fontId="0" fillId="0" borderId="17" xfId="0" applyBorder="1" applyAlignment="1">
      <alignment vertical="center" wrapText="1"/>
    </xf>
    <xf numFmtId="0" fontId="17" fillId="0" borderId="0" xfId="0" applyFont="1"/>
    <xf numFmtId="0" fontId="4" fillId="5" borderId="22" xfId="0" applyFont="1" applyFill="1" applyBorder="1" applyAlignment="1">
      <alignment horizontal="left" vertical="center" wrapText="1"/>
    </xf>
    <xf numFmtId="0" fontId="4" fillId="5" borderId="58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34" xfId="0" applyBorder="1"/>
    <xf numFmtId="0" fontId="0" fillId="0" borderId="13" xfId="0" applyBorder="1"/>
    <xf numFmtId="0" fontId="0" fillId="0" borderId="43" xfId="0" applyBorder="1"/>
    <xf numFmtId="0" fontId="20" fillId="0" borderId="0" xfId="0" applyFont="1" applyAlignment="1" applyProtection="1"/>
    <xf numFmtId="1" fontId="0" fillId="0" borderId="0" xfId="0" applyNumberFormat="1"/>
    <xf numFmtId="0" fontId="7" fillId="2" borderId="0" xfId="0" applyFont="1" applyFill="1" applyBorder="1"/>
    <xf numFmtId="164" fontId="8" fillId="2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11" fillId="2" borderId="0" xfId="0" applyFont="1" applyFill="1" applyBorder="1"/>
    <xf numFmtId="1" fontId="3" fillId="4" borderId="41" xfId="0" applyNumberFormat="1" applyFont="1" applyFill="1" applyBorder="1" applyAlignment="1" applyProtection="1">
      <alignment horizontal="center" vertical="center" wrapText="1"/>
    </xf>
    <xf numFmtId="0" fontId="7" fillId="2" borderId="60" xfId="0" applyFont="1" applyFill="1" applyBorder="1"/>
    <xf numFmtId="0" fontId="11" fillId="2" borderId="61" xfId="0" applyFont="1" applyFill="1" applyBorder="1"/>
    <xf numFmtId="0" fontId="7" fillId="2" borderId="62" xfId="0" applyFont="1" applyFill="1" applyBorder="1"/>
    <xf numFmtId="0" fontId="7" fillId="2" borderId="63" xfId="0" applyFont="1" applyFill="1" applyBorder="1"/>
    <xf numFmtId="0" fontId="10" fillId="2" borderId="63" xfId="0" applyFont="1" applyFill="1" applyBorder="1"/>
    <xf numFmtId="0" fontId="7" fillId="2" borderId="64" xfId="0" applyFont="1" applyFill="1" applyBorder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3" fillId="4" borderId="31" xfId="0" applyNumberFormat="1" applyFont="1" applyFill="1" applyBorder="1" applyAlignment="1" applyProtection="1">
      <alignment horizontal="center" vertical="center" wrapText="1"/>
    </xf>
    <xf numFmtId="0" fontId="3" fillId="9" borderId="43" xfId="0" applyFont="1" applyFill="1" applyBorder="1" applyAlignment="1" applyProtection="1">
      <alignment horizontal="center" vertical="center" wrapText="1"/>
      <protection locked="0"/>
    </xf>
    <xf numFmtId="0" fontId="3" fillId="9" borderId="45" xfId="0" applyFont="1" applyFill="1" applyBorder="1" applyAlignment="1" applyProtection="1">
      <alignment horizontal="center" vertical="center" wrapText="1"/>
      <protection locked="0"/>
    </xf>
    <xf numFmtId="0" fontId="3" fillId="9" borderId="12" xfId="0" applyFont="1" applyFill="1" applyBorder="1" applyAlignment="1" applyProtection="1">
      <alignment horizontal="center" vertical="center" wrapText="1"/>
      <protection locked="0"/>
    </xf>
    <xf numFmtId="0" fontId="3" fillId="9" borderId="11" xfId="0" applyFont="1" applyFill="1" applyBorder="1" applyAlignment="1" applyProtection="1">
      <alignment horizontal="center" vertical="center" wrapText="1"/>
      <protection locked="0"/>
    </xf>
    <xf numFmtId="0" fontId="3" fillId="9" borderId="31" xfId="0" applyFont="1" applyFill="1" applyBorder="1" applyAlignment="1" applyProtection="1">
      <alignment horizontal="center" vertical="center" wrapText="1"/>
      <protection locked="0"/>
    </xf>
    <xf numFmtId="0" fontId="3" fillId="9" borderId="23" xfId="0" applyFont="1" applyFill="1" applyBorder="1" applyAlignment="1" applyProtection="1">
      <alignment horizontal="center" vertical="center" wrapText="1"/>
      <protection locked="0"/>
    </xf>
    <xf numFmtId="0" fontId="3" fillId="9" borderId="18" xfId="0" applyFont="1" applyFill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  <protection locked="0"/>
    </xf>
    <xf numFmtId="0" fontId="3" fillId="9" borderId="13" xfId="0" applyFont="1" applyFill="1" applyBorder="1" applyAlignment="1" applyProtection="1">
      <alignment horizontal="center" vertical="center" wrapText="1"/>
      <protection locked="0"/>
    </xf>
    <xf numFmtId="0" fontId="3" fillId="10" borderId="22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12" fillId="2" borderId="0" xfId="0" applyFont="1" applyFill="1" applyBorder="1"/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5" borderId="38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3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3" fillId="5" borderId="49" xfId="0" applyFont="1" applyFill="1" applyBorder="1" applyAlignment="1">
      <alignment horizontal="left" vertical="center" wrapText="1"/>
    </xf>
    <xf numFmtId="0" fontId="3" fillId="10" borderId="26" xfId="0" applyFont="1" applyFill="1" applyBorder="1" applyAlignment="1" applyProtection="1">
      <alignment horizontal="center" vertical="center" wrapText="1"/>
      <protection locked="0"/>
    </xf>
    <xf numFmtId="0" fontId="3" fillId="10" borderId="17" xfId="0" applyFont="1" applyFill="1" applyBorder="1" applyAlignment="1" applyProtection="1">
      <alignment horizontal="center" vertical="center" wrapText="1"/>
      <protection locked="0"/>
    </xf>
    <xf numFmtId="0" fontId="4" fillId="0" borderId="0" xfId="4"/>
    <xf numFmtId="0" fontId="13" fillId="0" borderId="0" xfId="4" applyFont="1"/>
    <xf numFmtId="0" fontId="13" fillId="0" borderId="0" xfId="4" applyFont="1" applyAlignment="1">
      <alignment vertical="center" wrapText="1"/>
    </xf>
    <xf numFmtId="0" fontId="13" fillId="5" borderId="23" xfId="4" applyFont="1" applyFill="1" applyBorder="1" applyAlignment="1" applyProtection="1">
      <alignment horizontal="center" vertical="center" wrapText="1"/>
    </xf>
    <xf numFmtId="0" fontId="13" fillId="0" borderId="18" xfId="4" applyFont="1" applyFill="1" applyBorder="1" applyAlignment="1" applyProtection="1">
      <alignment horizontal="center" vertical="center" wrapText="1"/>
    </xf>
    <xf numFmtId="0" fontId="13" fillId="0" borderId="18" xfId="4" applyFont="1" applyBorder="1" applyAlignment="1">
      <alignment horizontal="center" vertical="center"/>
    </xf>
    <xf numFmtId="16" fontId="13" fillId="0" borderId="18" xfId="4" applyNumberFormat="1" applyFont="1" applyBorder="1" applyAlignment="1">
      <alignment horizontal="center" vertical="center"/>
    </xf>
    <xf numFmtId="0" fontId="13" fillId="0" borderId="54" xfId="4" applyFont="1" applyBorder="1" applyAlignment="1">
      <alignment horizontal="center" vertical="center"/>
    </xf>
    <xf numFmtId="0" fontId="13" fillId="0" borderId="0" xfId="4" applyFont="1" applyAlignment="1">
      <alignment horizontal="center"/>
    </xf>
    <xf numFmtId="0" fontId="4" fillId="5" borderId="17" xfId="4" applyFill="1" applyBorder="1"/>
    <xf numFmtId="0" fontId="13" fillId="5" borderId="58" xfId="4" applyFont="1" applyFill="1" applyBorder="1" applyAlignment="1">
      <alignment horizontal="left" vertical="center" wrapText="1"/>
    </xf>
    <xf numFmtId="0" fontId="4" fillId="5" borderId="15" xfId="4" applyFont="1" applyFill="1" applyBorder="1" applyAlignment="1" applyProtection="1">
      <alignment vertical="center" wrapText="1"/>
    </xf>
    <xf numFmtId="0" fontId="4" fillId="5" borderId="20" xfId="4" applyFont="1" applyFill="1" applyBorder="1" applyAlignment="1" applyProtection="1">
      <alignment vertical="center" wrapText="1"/>
    </xf>
    <xf numFmtId="0" fontId="4" fillId="5" borderId="20" xfId="4" applyFill="1" applyBorder="1"/>
    <xf numFmtId="0" fontId="4" fillId="5" borderId="49" xfId="4" applyFill="1" applyBorder="1"/>
    <xf numFmtId="0" fontId="4" fillId="0" borderId="26" xfId="4" applyBorder="1"/>
    <xf numFmtId="0" fontId="4" fillId="0" borderId="57" xfId="4" applyBorder="1"/>
    <xf numFmtId="0" fontId="4" fillId="5" borderId="24" xfId="4" applyFont="1" applyFill="1" applyBorder="1" applyAlignment="1" applyProtection="1">
      <alignment vertical="center" wrapText="1"/>
    </xf>
    <xf numFmtId="0" fontId="4" fillId="0" borderId="25" xfId="4" applyFont="1" applyFill="1" applyBorder="1" applyAlignment="1" applyProtection="1">
      <alignment vertical="center" wrapText="1"/>
    </xf>
    <xf numFmtId="0" fontId="4" fillId="0" borderId="55" xfId="4" applyFont="1" applyFill="1" applyBorder="1" applyAlignment="1" applyProtection="1">
      <alignment vertical="center" wrapText="1"/>
    </xf>
    <xf numFmtId="0" fontId="4" fillId="0" borderId="17" xfId="4" applyBorder="1"/>
    <xf numFmtId="0" fontId="4" fillId="0" borderId="58" xfId="4" applyBorder="1"/>
    <xf numFmtId="0" fontId="4" fillId="0" borderId="20" xfId="4" applyFont="1" applyFill="1" applyBorder="1" applyAlignment="1" applyProtection="1">
      <alignment vertical="center" wrapText="1"/>
    </xf>
    <xf numFmtId="0" fontId="4" fillId="0" borderId="20" xfId="4" applyBorder="1"/>
    <xf numFmtId="0" fontId="4" fillId="0" borderId="49" xfId="4" applyBorder="1"/>
    <xf numFmtId="0" fontId="4" fillId="0" borderId="58" xfId="4" applyFont="1" applyBorder="1"/>
    <xf numFmtId="0" fontId="4" fillId="0" borderId="31" xfId="4" applyBorder="1"/>
    <xf numFmtId="0" fontId="4" fillId="0" borderId="59" xfId="4" applyBorder="1"/>
    <xf numFmtId="0" fontId="4" fillId="5" borderId="12" xfId="4" applyFont="1" applyFill="1" applyBorder="1" applyAlignment="1" applyProtection="1">
      <alignment vertical="center" wrapText="1"/>
    </xf>
    <xf numFmtId="0" fontId="4" fillId="0" borderId="11" xfId="4" applyFont="1" applyFill="1" applyBorder="1" applyAlignment="1" applyProtection="1">
      <alignment vertical="center" wrapText="1"/>
    </xf>
    <xf numFmtId="0" fontId="4" fillId="0" borderId="56" xfId="4" applyFont="1" applyFill="1" applyBorder="1" applyAlignment="1" applyProtection="1">
      <alignment vertical="center" wrapText="1"/>
    </xf>
    <xf numFmtId="0" fontId="4" fillId="0" borderId="0" xfId="4" applyBorder="1"/>
    <xf numFmtId="0" fontId="4" fillId="0" borderId="0" xfId="4" applyFont="1" applyFill="1" applyBorder="1" applyAlignment="1" applyProtection="1">
      <alignment vertical="center" wrapText="1"/>
    </xf>
    <xf numFmtId="0" fontId="13" fillId="0" borderId="0" xfId="4" applyFont="1" applyFill="1" applyAlignment="1" applyProtection="1">
      <alignment horizontal="left"/>
    </xf>
    <xf numFmtId="0" fontId="13" fillId="0" borderId="0" xfId="4" applyFont="1" applyFill="1" applyAlignment="1" applyProtection="1">
      <protection locked="0"/>
    </xf>
    <xf numFmtId="0" fontId="13" fillId="0" borderId="0" xfId="4" applyFont="1" applyAlignment="1" applyProtection="1"/>
    <xf numFmtId="0" fontId="19" fillId="0" borderId="0" xfId="4" applyFont="1" applyAlignment="1" applyProtection="1">
      <alignment horizontal="left"/>
      <protection locked="0"/>
    </xf>
    <xf numFmtId="0" fontId="18" fillId="0" borderId="0" xfId="4" applyFont="1" applyFill="1" applyAlignment="1" applyProtection="1">
      <alignment horizontal="right"/>
    </xf>
    <xf numFmtId="0" fontId="18" fillId="0" borderId="0" xfId="4" applyFont="1" applyAlignment="1" applyProtection="1"/>
    <xf numFmtId="0" fontId="18" fillId="0" borderId="0" xfId="4" applyFont="1" applyFill="1" applyAlignment="1" applyProtection="1">
      <protection locked="0"/>
    </xf>
    <xf numFmtId="0" fontId="4" fillId="0" borderId="0" xfId="4" applyFont="1" applyProtection="1">
      <protection locked="0"/>
    </xf>
    <xf numFmtId="0" fontId="13" fillId="0" borderId="0" xfId="4" applyFont="1" applyProtection="1">
      <protection locked="0"/>
    </xf>
    <xf numFmtId="0" fontId="17" fillId="0" borderId="0" xfId="4" applyFont="1" applyAlignment="1">
      <alignment horizontal="center" wrapText="1"/>
    </xf>
    <xf numFmtId="0" fontId="13" fillId="0" borderId="0" xfId="4" applyFont="1" applyAlignment="1">
      <alignment horizontal="center" wrapText="1"/>
    </xf>
    <xf numFmtId="1" fontId="3" fillId="4" borderId="12" xfId="0" applyNumberFormat="1" applyFont="1" applyFill="1" applyBorder="1" applyAlignment="1" applyProtection="1">
      <alignment horizontal="center" vertical="center" wrapText="1"/>
    </xf>
    <xf numFmtId="0" fontId="3" fillId="4" borderId="65" xfId="0" applyFont="1" applyFill="1" applyBorder="1" applyAlignment="1" applyProtection="1">
      <alignment horizontal="center" vertical="center" wrapText="1"/>
      <protection locked="0"/>
    </xf>
    <xf numFmtId="0" fontId="3" fillId="4" borderId="66" xfId="0" applyFont="1" applyFill="1" applyBorder="1" applyAlignment="1" applyProtection="1">
      <alignment horizontal="center" vertical="center" wrapText="1"/>
      <protection locked="0"/>
    </xf>
    <xf numFmtId="0" fontId="3" fillId="4" borderId="81" xfId="0" applyFont="1" applyFill="1" applyBorder="1" applyAlignment="1" applyProtection="1">
      <alignment horizontal="center" vertical="center" wrapText="1"/>
      <protection locked="0"/>
    </xf>
    <xf numFmtId="0" fontId="3" fillId="4" borderId="65" xfId="0" applyFont="1" applyFill="1" applyBorder="1" applyAlignment="1" applyProtection="1">
      <alignment horizontal="center" vertical="center" wrapText="1"/>
    </xf>
    <xf numFmtId="0" fontId="3" fillId="4" borderId="66" xfId="0" applyFont="1" applyFill="1" applyBorder="1" applyAlignment="1" applyProtection="1">
      <alignment horizontal="center" vertical="center" wrapText="1"/>
    </xf>
    <xf numFmtId="0" fontId="3" fillId="9" borderId="83" xfId="0" applyFont="1" applyFill="1" applyBorder="1" applyAlignment="1" applyProtection="1">
      <alignment horizontal="center" vertical="center" wrapText="1"/>
      <protection locked="0"/>
    </xf>
    <xf numFmtId="0" fontId="3" fillId="9" borderId="84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80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</xf>
    <xf numFmtId="1" fontId="3" fillId="12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56" xfId="0" applyFont="1" applyFill="1" applyBorder="1" applyAlignment="1" applyProtection="1">
      <alignment horizontal="center" vertical="center" wrapText="1"/>
      <protection locked="0"/>
    </xf>
    <xf numFmtId="0" fontId="3" fillId="9" borderId="54" xfId="0" applyFont="1" applyFill="1" applyBorder="1" applyAlignment="1" applyProtection="1">
      <alignment horizontal="center" vertical="center" wrapText="1"/>
      <protection locked="0"/>
    </xf>
    <xf numFmtId="0" fontId="3" fillId="4" borderId="55" xfId="0" applyFont="1" applyFill="1" applyBorder="1" applyAlignment="1" applyProtection="1">
      <alignment horizontal="center" vertical="center" wrapText="1"/>
      <protection locked="0"/>
    </xf>
    <xf numFmtId="1" fontId="3" fillId="10" borderId="13" xfId="0" applyNumberFormat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1" fontId="3" fillId="12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84" xfId="0" applyFont="1" applyFill="1" applyBorder="1" applyAlignment="1" applyProtection="1">
      <alignment horizontal="center" vertical="center" wrapText="1"/>
    </xf>
    <xf numFmtId="0" fontId="3" fillId="4" borderId="80" xfId="0" applyFont="1" applyFill="1" applyBorder="1" applyAlignment="1" applyProtection="1">
      <alignment horizontal="center" vertical="center" wrapText="1"/>
    </xf>
    <xf numFmtId="0" fontId="3" fillId="4" borderId="56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4" borderId="54" xfId="0" applyFont="1" applyFill="1" applyBorder="1" applyAlignment="1" applyProtection="1">
      <alignment horizontal="center" vertical="center" wrapText="1"/>
    </xf>
    <xf numFmtId="0" fontId="3" fillId="1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3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83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10" borderId="83" xfId="0" applyFont="1" applyFill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1" fontId="3" fillId="0" borderId="18" xfId="0" applyNumberFormat="1" applyFont="1" applyBorder="1" applyAlignment="1" applyProtection="1">
      <alignment horizontal="center" vertical="center" wrapText="1"/>
    </xf>
    <xf numFmtId="1" fontId="3" fillId="0" borderId="27" xfId="0" applyNumberFormat="1" applyFont="1" applyBorder="1" applyAlignment="1" applyProtection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 wrapText="1"/>
    </xf>
    <xf numFmtId="1" fontId="3" fillId="0" borderId="31" xfId="0" applyNumberFormat="1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1" fontId="3" fillId="0" borderId="83" xfId="0" applyNumberFormat="1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2" fontId="3" fillId="4" borderId="21" xfId="0" applyNumberFormat="1" applyFont="1" applyFill="1" applyBorder="1" applyAlignment="1" applyProtection="1">
      <alignment horizontal="center" vertical="center" wrapText="1"/>
    </xf>
    <xf numFmtId="2" fontId="3" fillId="4" borderId="22" xfId="0" applyNumberFormat="1" applyFont="1" applyFill="1" applyBorder="1" applyAlignment="1" applyProtection="1">
      <alignment horizontal="center" vertical="center" wrapText="1"/>
    </xf>
    <xf numFmtId="2" fontId="3" fillId="4" borderId="13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3" fillId="4" borderId="67" xfId="0" applyNumberFormat="1" applyFont="1" applyFill="1" applyBorder="1" applyAlignment="1" applyProtection="1">
      <alignment horizontal="center" vertical="center" wrapText="1"/>
    </xf>
    <xf numFmtId="2" fontId="3" fillId="4" borderId="16" xfId="0" applyNumberFormat="1" applyFont="1" applyFill="1" applyBorder="1" applyAlignment="1" applyProtection="1">
      <alignment horizontal="center" vertical="center" wrapText="1"/>
    </xf>
    <xf numFmtId="2" fontId="3" fillId="4" borderId="58" xfId="0" applyNumberFormat="1" applyFont="1" applyFill="1" applyBorder="1" applyAlignment="1" applyProtection="1">
      <alignment horizontal="center" vertical="center" wrapText="1"/>
    </xf>
    <xf numFmtId="2" fontId="3" fillId="4" borderId="17" xfId="0" applyNumberFormat="1" applyFont="1" applyFill="1" applyBorder="1" applyAlignment="1" applyProtection="1">
      <alignment horizontal="center" vertical="center" wrapText="1"/>
    </xf>
    <xf numFmtId="2" fontId="3" fillId="4" borderId="59" xfId="0" applyNumberFormat="1" applyFont="1" applyFill="1" applyBorder="1" applyAlignment="1" applyProtection="1">
      <alignment horizontal="center" vertical="center" wrapText="1"/>
    </xf>
    <xf numFmtId="2" fontId="3" fillId="4" borderId="31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Protection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9" borderId="5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0" fillId="5" borderId="0" xfId="0" applyFont="1" applyFill="1" applyAlignment="1">
      <alignment vertical="center"/>
    </xf>
    <xf numFmtId="0" fontId="32" fillId="2" borderId="0" xfId="6" applyFont="1" applyFill="1" applyBorder="1" applyAlignment="1" applyProtection="1"/>
    <xf numFmtId="0" fontId="30" fillId="5" borderId="0" xfId="0" applyFont="1" applyFill="1"/>
    <xf numFmtId="0" fontId="37" fillId="13" borderId="9" xfId="0" applyFont="1" applyFill="1" applyBorder="1" applyAlignment="1" applyProtection="1">
      <alignment horizontal="center" vertical="center" wrapText="1"/>
    </xf>
    <xf numFmtId="0" fontId="37" fillId="13" borderId="10" xfId="0" applyFont="1" applyFill="1" applyBorder="1" applyAlignment="1" applyProtection="1">
      <alignment horizontal="center" vertical="center" wrapText="1"/>
    </xf>
    <xf numFmtId="0" fontId="37" fillId="13" borderId="48" xfId="0" applyFont="1" applyFill="1" applyBorder="1" applyAlignment="1" applyProtection="1">
      <alignment horizontal="center" vertical="center" wrapText="1"/>
    </xf>
    <xf numFmtId="0" fontId="37" fillId="13" borderId="28" xfId="0" applyFont="1" applyFill="1" applyBorder="1" applyAlignment="1" applyProtection="1">
      <alignment horizontal="center" vertical="center" wrapText="1"/>
    </xf>
    <xf numFmtId="0" fontId="37" fillId="13" borderId="77" xfId="0" applyFont="1" applyFill="1" applyBorder="1" applyAlignment="1" applyProtection="1">
      <alignment horizontal="center" vertical="center" wrapText="1"/>
    </xf>
    <xf numFmtId="0" fontId="37" fillId="13" borderId="44" xfId="0" applyFont="1" applyFill="1" applyBorder="1" applyAlignment="1" applyProtection="1">
      <alignment horizontal="center" vertical="center" wrapText="1"/>
    </xf>
    <xf numFmtId="0" fontId="37" fillId="13" borderId="78" xfId="0" applyFont="1" applyFill="1" applyBorder="1" applyAlignment="1" applyProtection="1">
      <alignment horizontal="center" vertical="center" wrapText="1"/>
    </xf>
    <xf numFmtId="0" fontId="37" fillId="13" borderId="6" xfId="0" applyFont="1" applyFill="1" applyBorder="1" applyAlignment="1" applyProtection="1">
      <alignment horizontal="center" vertical="center" wrapText="1"/>
    </xf>
    <xf numFmtId="0" fontId="37" fillId="13" borderId="36" xfId="0" applyFont="1" applyFill="1" applyBorder="1" applyAlignment="1" applyProtection="1">
      <alignment horizontal="center" vertical="center" wrapText="1"/>
    </xf>
    <xf numFmtId="0" fontId="37" fillId="13" borderId="2" xfId="0" applyFont="1" applyFill="1" applyBorder="1" applyAlignment="1" applyProtection="1">
      <alignment horizontal="center" vertical="center" wrapText="1"/>
    </xf>
    <xf numFmtId="0" fontId="37" fillId="13" borderId="32" xfId="0" applyFont="1" applyFill="1" applyBorder="1" applyAlignment="1" applyProtection="1">
      <alignment horizontal="center" vertical="center" wrapText="1"/>
    </xf>
    <xf numFmtId="0" fontId="39" fillId="0" borderId="0" xfId="0" applyFont="1" applyAlignment="1"/>
    <xf numFmtId="0" fontId="16" fillId="0" borderId="20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0" xfId="4" applyFont="1" applyFill="1" applyBorder="1" applyAlignment="1" applyProtection="1">
      <alignment horizontal="center" vertical="center" wrapText="1"/>
    </xf>
    <xf numFmtId="1" fontId="3" fillId="9" borderId="29" xfId="0" applyNumberFormat="1" applyFont="1" applyFill="1" applyBorder="1" applyAlignment="1" applyProtection="1">
      <alignment horizontal="center" vertical="center" wrapText="1"/>
      <protection locked="0"/>
    </xf>
    <xf numFmtId="1" fontId="3" fillId="9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23" fillId="2" borderId="68" xfId="0" applyFont="1" applyFill="1" applyBorder="1" applyAlignment="1">
      <alignment horizontal="center"/>
    </xf>
    <xf numFmtId="0" fontId="23" fillId="2" borderId="69" xfId="0" applyFont="1" applyFill="1" applyBorder="1" applyAlignment="1">
      <alignment horizontal="center"/>
    </xf>
    <xf numFmtId="0" fontId="23" fillId="2" borderId="70" xfId="0" applyFont="1" applyFill="1" applyBorder="1" applyAlignment="1">
      <alignment horizontal="center"/>
    </xf>
    <xf numFmtId="0" fontId="31" fillId="2" borderId="0" xfId="6" applyFont="1" applyFill="1" applyBorder="1" applyAlignment="1" applyProtection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3" fillId="0" borderId="71" xfId="0" applyFont="1" applyFill="1" applyBorder="1" applyAlignment="1" applyProtection="1">
      <alignment horizontal="center" vertical="center" wrapText="1"/>
    </xf>
    <xf numFmtId="0" fontId="3" fillId="0" borderId="72" xfId="0" applyFont="1" applyFill="1" applyBorder="1" applyAlignment="1" applyProtection="1">
      <alignment horizontal="center" vertical="center" wrapText="1"/>
    </xf>
    <xf numFmtId="0" fontId="3" fillId="0" borderId="73" xfId="0" applyFont="1" applyFill="1" applyBorder="1" applyAlignment="1" applyProtection="1">
      <alignment horizontal="center" vertical="center" wrapText="1"/>
    </xf>
    <xf numFmtId="0" fontId="3" fillId="0" borderId="7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14" borderId="6" xfId="0" applyFont="1" applyFill="1" applyBorder="1" applyAlignment="1" applyProtection="1">
      <alignment horizontal="center" vertical="center" wrapText="1"/>
    </xf>
    <xf numFmtId="0" fontId="3" fillId="14" borderId="3" xfId="0" applyFont="1" applyFill="1" applyBorder="1" applyAlignment="1" applyProtection="1">
      <alignment horizontal="center" vertical="center" wrapText="1"/>
    </xf>
    <xf numFmtId="0" fontId="3" fillId="14" borderId="5" xfId="0" applyFont="1" applyFill="1" applyBorder="1" applyAlignment="1" applyProtection="1">
      <alignment horizontal="center" vertical="center" wrapText="1"/>
    </xf>
    <xf numFmtId="0" fontId="3" fillId="14" borderId="71" xfId="0" applyFont="1" applyFill="1" applyBorder="1" applyAlignment="1" applyProtection="1">
      <alignment horizontal="center" vertical="center" wrapText="1"/>
    </xf>
    <xf numFmtId="0" fontId="3" fillId="14" borderId="72" xfId="0" applyFont="1" applyFill="1" applyBorder="1" applyAlignment="1" applyProtection="1">
      <alignment horizontal="center" vertical="center" wrapText="1"/>
    </xf>
    <xf numFmtId="0" fontId="28" fillId="11" borderId="0" xfId="6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80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56" xfId="0" applyFont="1" applyFill="1" applyBorder="1" applyAlignment="1" applyProtection="1">
      <alignment horizontal="center" vertical="center" wrapText="1"/>
    </xf>
    <xf numFmtId="0" fontId="30" fillId="0" borderId="9" xfId="0" applyFont="1" applyFill="1" applyBorder="1" applyAlignment="1" applyProtection="1">
      <alignment horizontal="center" vertical="center" wrapText="1"/>
    </xf>
    <xf numFmtId="0" fontId="30" fillId="0" borderId="10" xfId="0" applyFont="1" applyFill="1" applyBorder="1" applyAlignment="1" applyProtection="1">
      <alignment horizontal="center" vertical="center" wrapText="1"/>
    </xf>
    <xf numFmtId="0" fontId="30" fillId="0" borderId="7" xfId="0" applyFont="1" applyFill="1" applyBorder="1" applyAlignment="1" applyProtection="1">
      <alignment horizontal="center" vertical="center" wrapText="1"/>
    </xf>
    <xf numFmtId="0" fontId="30" fillId="0" borderId="4" xfId="0" applyFont="1" applyFill="1" applyBorder="1" applyAlignment="1" applyProtection="1">
      <alignment horizontal="center" vertical="center" wrapText="1"/>
    </xf>
    <xf numFmtId="0" fontId="30" fillId="0" borderId="8" xfId="0" applyFont="1" applyFill="1" applyBorder="1" applyAlignment="1" applyProtection="1">
      <alignment horizontal="center" vertical="center" wrapText="1"/>
    </xf>
    <xf numFmtId="0" fontId="30" fillId="0" borderId="47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57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3" fillId="0" borderId="75" xfId="0" applyFont="1" applyFill="1" applyBorder="1" applyAlignment="1" applyProtection="1">
      <alignment horizontal="center" vertical="center" wrapText="1"/>
    </xf>
    <xf numFmtId="0" fontId="4" fillId="0" borderId="76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2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 textRotation="90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80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1" xfId="0" applyFont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textRotation="90" wrapText="1"/>
    </xf>
    <xf numFmtId="0" fontId="4" fillId="5" borderId="20" xfId="0" applyFont="1" applyFill="1" applyBorder="1" applyAlignment="1" applyProtection="1">
      <alignment horizontal="center" vertical="center" wrapText="1"/>
    </xf>
    <xf numFmtId="0" fontId="4" fillId="5" borderId="49" xfId="0" applyFont="1" applyFill="1" applyBorder="1" applyAlignment="1" applyProtection="1">
      <alignment horizontal="center" vertical="center" wrapText="1"/>
    </xf>
    <xf numFmtId="0" fontId="28" fillId="11" borderId="0" xfId="6" applyFont="1" applyFill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81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80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0" xfId="0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29" fillId="11" borderId="0" xfId="6" applyFont="1" applyFill="1" applyBorder="1" applyAlignment="1" applyProtection="1">
      <alignment horizontal="center" vertical="center" wrapText="1"/>
    </xf>
    <xf numFmtId="0" fontId="13" fillId="7" borderId="79" xfId="0" applyFont="1" applyFill="1" applyBorder="1" applyAlignment="1">
      <alignment horizontal="center" vertical="center"/>
    </xf>
    <xf numFmtId="0" fontId="13" fillId="7" borderId="76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8" borderId="50" xfId="0" applyFont="1" applyFill="1" applyBorder="1" applyAlignment="1">
      <alignment horizontal="center" vertical="center"/>
    </xf>
    <xf numFmtId="0" fontId="13" fillId="8" borderId="51" xfId="0" applyFont="1" applyFill="1" applyBorder="1" applyAlignment="1">
      <alignment horizontal="center" vertical="center"/>
    </xf>
    <xf numFmtId="0" fontId="13" fillId="8" borderId="52" xfId="0" applyFont="1" applyFill="1" applyBorder="1" applyAlignment="1">
      <alignment horizontal="center" vertical="center"/>
    </xf>
    <xf numFmtId="0" fontId="13" fillId="0" borderId="65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4" fillId="5" borderId="34" xfId="0" applyFont="1" applyFill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56" xfId="0" applyFont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8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textRotation="90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5" borderId="20" xfId="0" applyFont="1" applyFill="1" applyBorder="1" applyAlignment="1" applyProtection="1">
      <alignment horizontal="center" vertical="center" textRotation="90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textRotation="90" wrapText="1"/>
    </xf>
    <xf numFmtId="0" fontId="0" fillId="0" borderId="26" xfId="0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29" fillId="11" borderId="0" xfId="6" applyFont="1" applyFill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5" fillId="0" borderId="0" xfId="4" applyFont="1" applyAlignment="1">
      <alignment horizontal="left" vertical="top" wrapText="1" indent="2"/>
    </xf>
    <xf numFmtId="0" fontId="13" fillId="0" borderId="0" xfId="4" applyFont="1" applyAlignment="1">
      <alignment horizontal="left" vertical="top" wrapText="1"/>
    </xf>
    <xf numFmtId="0" fontId="25" fillId="0" borderId="0" xfId="4" applyFont="1" applyAlignment="1">
      <alignment horizontal="left" vertical="top" wrapText="1"/>
    </xf>
    <xf numFmtId="0" fontId="4" fillId="0" borderId="6" xfId="4" applyFont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17" fillId="0" borderId="67" xfId="4" applyFont="1" applyBorder="1" applyAlignment="1">
      <alignment horizontal="center" vertical="center" wrapText="1"/>
    </xf>
    <xf numFmtId="0" fontId="17" fillId="0" borderId="58" xfId="4" applyFont="1" applyBorder="1" applyAlignment="1">
      <alignment horizontal="center" vertical="center" wrapText="1"/>
    </xf>
    <xf numFmtId="0" fontId="17" fillId="0" borderId="82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19" xfId="4" applyFont="1" applyBorder="1" applyAlignment="1">
      <alignment horizontal="center" vertical="center" wrapText="1"/>
    </xf>
    <xf numFmtId="0" fontId="13" fillId="0" borderId="80" xfId="4" applyFont="1" applyBorder="1" applyAlignment="1">
      <alignment horizontal="center" vertical="center" wrapText="1"/>
    </xf>
    <xf numFmtId="0" fontId="16" fillId="0" borderId="0" xfId="4" applyFont="1" applyFill="1" applyBorder="1" applyAlignment="1" applyProtection="1">
      <alignment horizontal="center" vertical="center" wrapText="1"/>
    </xf>
    <xf numFmtId="0" fontId="13" fillId="0" borderId="15" xfId="4" applyFont="1" applyBorder="1" applyAlignment="1">
      <alignment horizontal="center"/>
    </xf>
    <xf numFmtId="0" fontId="13" fillId="0" borderId="20" xfId="4" applyFont="1" applyBorder="1" applyAlignment="1">
      <alignment horizontal="center"/>
    </xf>
    <xf numFmtId="0" fontId="13" fillId="0" borderId="49" xfId="4" applyFont="1" applyBorder="1" applyAlignment="1">
      <alignment horizontal="center"/>
    </xf>
    <xf numFmtId="0" fontId="13" fillId="0" borderId="0" xfId="4" applyFont="1" applyAlignment="1">
      <alignment horizontal="center" vertical="center" wrapText="1"/>
    </xf>
  </cellXfs>
  <cellStyles count="7">
    <cellStyle name="Hyperlink 2" xfId="1"/>
    <cellStyle name="Normal 2" xfId="2"/>
    <cellStyle name="Normal 3" xfId="3"/>
    <cellStyle name="Нормален" xfId="0" builtinId="0"/>
    <cellStyle name="Нормален 2" xfId="4"/>
    <cellStyle name="Процент" xfId="5" builtinId="5"/>
    <cellStyle name="Хипервръзка" xfId="6" builtinId="8"/>
  </cellStyles>
  <dxfs count="7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53</xdr:row>
      <xdr:rowOff>142875</xdr:rowOff>
    </xdr:from>
    <xdr:to>
      <xdr:col>1</xdr:col>
      <xdr:colOff>1809750</xdr:colOff>
      <xdr:row>61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zoomScaleNormal="100" workbookViewId="0">
      <selection activeCell="H13" sqref="H13"/>
    </sheetView>
  </sheetViews>
  <sheetFormatPr defaultRowHeight="15" x14ac:dyDescent="0.2"/>
  <cols>
    <col min="1" max="8" width="9.140625" style="300"/>
    <col min="9" max="9" width="17.28515625" style="300" customWidth="1"/>
    <col min="10" max="10" width="29.42578125" style="300" customWidth="1"/>
    <col min="11" max="11" width="22.28515625" style="300" customWidth="1"/>
    <col min="12" max="16384" width="9.140625" style="300"/>
  </cols>
  <sheetData>
    <row r="2" spans="1:11" s="296" customFormat="1" ht="15.75" x14ac:dyDescent="0.2">
      <c r="A2" s="323" t="s">
        <v>135</v>
      </c>
      <c r="B2" s="323"/>
      <c r="C2" s="323"/>
      <c r="D2" s="323"/>
      <c r="E2" s="323"/>
      <c r="F2" s="323"/>
      <c r="G2" s="323"/>
      <c r="H2" s="323"/>
      <c r="I2" s="323"/>
      <c r="J2" s="323"/>
      <c r="K2" s="295"/>
    </row>
    <row r="3" spans="1:11" s="298" customFormat="1" ht="15.75" x14ac:dyDescent="0.2">
      <c r="A3" s="323" t="s">
        <v>136</v>
      </c>
      <c r="B3" s="323"/>
      <c r="C3" s="323"/>
      <c r="D3" s="323"/>
      <c r="E3" s="323"/>
      <c r="F3" s="323"/>
      <c r="G3" s="323"/>
      <c r="H3" s="323"/>
      <c r="I3" s="323"/>
      <c r="J3" s="323"/>
      <c r="K3" s="297"/>
    </row>
    <row r="4" spans="1:11" s="298" customFormat="1" ht="15.75" x14ac:dyDescent="0.2">
      <c r="A4" s="323" t="s">
        <v>137</v>
      </c>
      <c r="B4" s="323"/>
      <c r="C4" s="323"/>
      <c r="D4" s="323"/>
      <c r="E4" s="323"/>
      <c r="F4" s="323"/>
      <c r="G4" s="323"/>
      <c r="H4" s="323"/>
      <c r="I4" s="323"/>
      <c r="J4" s="323"/>
      <c r="K4" s="297"/>
    </row>
    <row r="5" spans="1:11" s="298" customFormat="1" ht="15.75" x14ac:dyDescent="0.2">
      <c r="A5" s="323" t="s">
        <v>140</v>
      </c>
      <c r="B5" s="323"/>
      <c r="C5" s="323"/>
      <c r="D5" s="323"/>
      <c r="E5" s="323"/>
      <c r="F5" s="323"/>
      <c r="G5" s="323"/>
      <c r="H5" s="323"/>
      <c r="I5" s="323"/>
      <c r="J5" s="323"/>
      <c r="K5" s="297"/>
    </row>
    <row r="6" spans="1:11" s="298" customFormat="1" ht="15.75" x14ac:dyDescent="0.2">
      <c r="A6" s="323" t="s">
        <v>139</v>
      </c>
      <c r="B6" s="323"/>
      <c r="C6" s="323"/>
      <c r="D6" s="323"/>
      <c r="E6" s="323"/>
      <c r="F6" s="323"/>
      <c r="G6" s="323"/>
      <c r="H6" s="323"/>
      <c r="I6" s="323"/>
      <c r="J6" s="323"/>
      <c r="K6" s="297"/>
    </row>
    <row r="7" spans="1:11" s="298" customFormat="1" ht="15.75" x14ac:dyDescent="0.2">
      <c r="A7" s="323" t="s">
        <v>141</v>
      </c>
      <c r="B7" s="323"/>
      <c r="C7" s="323"/>
      <c r="D7" s="323"/>
      <c r="E7" s="323"/>
      <c r="F7" s="323"/>
      <c r="G7" s="323"/>
      <c r="H7" s="323"/>
      <c r="I7" s="323"/>
      <c r="J7" s="323"/>
      <c r="K7" s="297"/>
    </row>
    <row r="8" spans="1:11" s="298" customFormat="1" ht="15.75" x14ac:dyDescent="0.2">
      <c r="A8" s="323" t="s">
        <v>138</v>
      </c>
      <c r="B8" s="323"/>
      <c r="C8" s="323"/>
      <c r="D8" s="323"/>
      <c r="E8" s="323"/>
      <c r="F8" s="323"/>
      <c r="G8" s="323"/>
      <c r="H8" s="323"/>
      <c r="I8" s="323"/>
      <c r="J8" s="323"/>
      <c r="K8" s="297"/>
    </row>
    <row r="9" spans="1:11" ht="16.5" thickBot="1" x14ac:dyDescent="0.3">
      <c r="A9" s="119"/>
      <c r="B9" s="120"/>
      <c r="C9" s="8"/>
      <c r="D9" s="299"/>
      <c r="E9" s="119"/>
      <c r="F9" s="119"/>
      <c r="G9" s="119"/>
      <c r="H9" s="119"/>
      <c r="I9" s="119"/>
      <c r="J9" s="121"/>
      <c r="K9" s="119"/>
    </row>
    <row r="10" spans="1:11" ht="16.5" thickBot="1" x14ac:dyDescent="0.3">
      <c r="A10" s="320" t="s">
        <v>143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2"/>
    </row>
    <row r="11" spans="1:11" ht="16.5" thickTop="1" x14ac:dyDescent="0.25">
      <c r="A11" s="124"/>
      <c r="B11" s="120"/>
      <c r="C11" s="122"/>
      <c r="D11" s="122"/>
      <c r="E11" s="122"/>
      <c r="F11" s="122"/>
      <c r="G11" s="122"/>
      <c r="H11" s="122"/>
      <c r="I11" s="122"/>
      <c r="J11" s="122"/>
      <c r="K11" s="125"/>
    </row>
    <row r="12" spans="1:11" ht="15.75" x14ac:dyDescent="0.25">
      <c r="A12" s="124"/>
      <c r="B12" s="120"/>
      <c r="C12" s="147" t="s">
        <v>146</v>
      </c>
      <c r="D12" s="147"/>
      <c r="E12" s="147"/>
      <c r="F12" s="147"/>
      <c r="G12" s="147"/>
      <c r="H12" s="147"/>
      <c r="I12" s="147"/>
      <c r="J12" s="147"/>
      <c r="K12" s="125"/>
    </row>
    <row r="13" spans="1:11" ht="15.75" x14ac:dyDescent="0.25">
      <c r="A13" s="124"/>
      <c r="B13" s="120"/>
      <c r="C13" s="147" t="s">
        <v>144</v>
      </c>
      <c r="D13" s="147"/>
      <c r="E13" s="147"/>
      <c r="F13" s="147"/>
      <c r="G13" s="147"/>
      <c r="H13" s="147"/>
      <c r="I13" s="147"/>
      <c r="J13" s="147"/>
      <c r="K13" s="125"/>
    </row>
    <row r="14" spans="1:11" ht="16.5" thickBot="1" x14ac:dyDescent="0.3">
      <c r="A14" s="126"/>
      <c r="B14" s="127"/>
      <c r="C14" s="128"/>
      <c r="D14" s="127"/>
      <c r="E14" s="127"/>
      <c r="F14" s="127"/>
      <c r="G14" s="127"/>
      <c r="H14" s="127"/>
      <c r="I14" s="127"/>
      <c r="J14" s="127"/>
      <c r="K14" s="129"/>
    </row>
    <row r="15" spans="1:11" ht="46.5" customHeight="1" thickTop="1" x14ac:dyDescent="0.2">
      <c r="A15" s="324" t="s">
        <v>208</v>
      </c>
      <c r="B15" s="324"/>
      <c r="C15" s="324"/>
      <c r="D15" s="324"/>
      <c r="E15" s="324"/>
      <c r="F15" s="324"/>
      <c r="G15" s="324"/>
      <c r="H15" s="324"/>
      <c r="I15" s="324"/>
      <c r="J15" s="324"/>
      <c r="K15" s="324"/>
    </row>
    <row r="16" spans="1:11" ht="46.5" customHeight="1" x14ac:dyDescent="0.2">
      <c r="A16" s="324" t="s">
        <v>209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</row>
    <row r="17" spans="1:11" ht="46.5" customHeight="1" x14ac:dyDescent="0.2">
      <c r="A17" s="324" t="s">
        <v>210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spans="1:11" ht="46.5" customHeight="1" x14ac:dyDescent="0.2">
      <c r="A18" s="324" t="s">
        <v>211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</row>
    <row r="19" spans="1:11" ht="46.5" customHeight="1" x14ac:dyDescent="0.2">
      <c r="A19" s="324" t="s">
        <v>212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4"/>
    </row>
    <row r="20" spans="1:11" ht="46.5" customHeight="1" x14ac:dyDescent="0.2">
      <c r="A20" s="324" t="s">
        <v>213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4"/>
    </row>
    <row r="21" spans="1:11" ht="46.5" customHeight="1" x14ac:dyDescent="0.2">
      <c r="A21" s="324" t="s">
        <v>214</v>
      </c>
      <c r="B21" s="324"/>
      <c r="C21" s="324"/>
      <c r="D21" s="324"/>
      <c r="E21" s="324"/>
      <c r="F21" s="324"/>
      <c r="G21" s="324"/>
      <c r="H21" s="324"/>
      <c r="I21" s="324"/>
      <c r="J21" s="324"/>
      <c r="K21" s="324"/>
    </row>
    <row r="22" spans="1:11" ht="120" customHeight="1" x14ac:dyDescent="0.2">
      <c r="A22" s="324" t="s">
        <v>218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4"/>
    </row>
    <row r="23" spans="1:11" ht="46.5" customHeight="1" x14ac:dyDescent="0.2">
      <c r="A23" s="324" t="s">
        <v>206</v>
      </c>
      <c r="B23" s="324"/>
      <c r="C23" s="324"/>
      <c r="D23" s="324"/>
      <c r="E23" s="324"/>
      <c r="F23" s="324"/>
      <c r="G23" s="324"/>
      <c r="H23" s="324"/>
      <c r="I23" s="324"/>
      <c r="J23" s="324"/>
      <c r="K23" s="324"/>
    </row>
    <row r="24" spans="1:11" ht="46.5" customHeight="1" x14ac:dyDescent="0.2">
      <c r="A24" s="324" t="s">
        <v>215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24"/>
    </row>
    <row r="25" spans="1:11" ht="46.5" customHeight="1" x14ac:dyDescent="0.2">
      <c r="A25" s="324" t="s">
        <v>207</v>
      </c>
      <c r="B25" s="324"/>
      <c r="C25" s="324"/>
      <c r="D25" s="324"/>
      <c r="E25" s="324"/>
      <c r="F25" s="324"/>
      <c r="G25" s="324"/>
      <c r="H25" s="324"/>
      <c r="I25" s="324"/>
      <c r="J25" s="324"/>
      <c r="K25" s="324"/>
    </row>
    <row r="26" spans="1:11" ht="46.5" customHeight="1" x14ac:dyDescent="0.2">
      <c r="A26" s="324" t="s">
        <v>216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6.75" customHeight="1" x14ac:dyDescent="0.2">
      <c r="A27" s="324"/>
      <c r="B27" s="324"/>
      <c r="C27" s="324"/>
      <c r="D27" s="324"/>
      <c r="E27" s="324"/>
      <c r="F27" s="324"/>
      <c r="G27" s="324"/>
      <c r="H27" s="324"/>
      <c r="I27" s="324"/>
      <c r="J27" s="324"/>
      <c r="K27" s="324"/>
    </row>
    <row r="28" spans="1:11" ht="46.5" customHeight="1" x14ac:dyDescent="0.2">
      <c r="A28" s="324" t="s">
        <v>217</v>
      </c>
      <c r="B28" s="324"/>
      <c r="C28" s="324"/>
      <c r="D28" s="324"/>
      <c r="E28" s="324"/>
      <c r="F28" s="324"/>
      <c r="G28" s="324"/>
      <c r="H28" s="324"/>
      <c r="I28" s="324"/>
      <c r="J28" s="324"/>
      <c r="K28" s="324"/>
    </row>
    <row r="29" spans="1:11" ht="46.5" customHeight="1" x14ac:dyDescent="0.2">
      <c r="A29" s="324" t="s">
        <v>165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4"/>
    </row>
  </sheetData>
  <mergeCells count="23">
    <mergeCell ref="A25:K25"/>
    <mergeCell ref="A26:K26"/>
    <mergeCell ref="A27:K27"/>
    <mergeCell ref="A28:K28"/>
    <mergeCell ref="A29:K29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10:K10"/>
    <mergeCell ref="A2:J2"/>
    <mergeCell ref="A8:J8"/>
    <mergeCell ref="A7:J7"/>
    <mergeCell ref="A6:J6"/>
    <mergeCell ref="A5:J5"/>
    <mergeCell ref="A4:J4"/>
    <mergeCell ref="A3:J3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3"/>
  <sheetViews>
    <sheetView tabSelected="1" topLeftCell="A16" zoomScale="90" zoomScaleNormal="90" workbookViewId="0">
      <selection activeCell="V49" sqref="V49"/>
    </sheetView>
  </sheetViews>
  <sheetFormatPr defaultRowHeight="12.75" x14ac:dyDescent="0.2"/>
  <cols>
    <col min="1" max="1" width="16.85546875" style="236" customWidth="1"/>
    <col min="2" max="2" width="2.7109375" style="236" bestFit="1" customWidth="1"/>
    <col min="3" max="3" width="7.140625" style="236" customWidth="1"/>
    <col min="4" max="4" width="9.5703125" style="236" customWidth="1"/>
    <col min="5" max="5" width="10" style="236" customWidth="1"/>
    <col min="6" max="6" width="10.85546875" style="236" customWidth="1"/>
    <col min="7" max="7" width="13.5703125" style="236" customWidth="1"/>
    <col min="8" max="8" width="9.140625" style="236" customWidth="1"/>
    <col min="9" max="9" width="9.7109375" style="236" customWidth="1"/>
    <col min="10" max="10" width="8.7109375" style="236" customWidth="1"/>
    <col min="11" max="21" width="9.140625" style="236"/>
    <col min="22" max="22" width="12.85546875" style="236" customWidth="1"/>
    <col min="23" max="16384" width="9.140625" style="236"/>
  </cols>
  <sheetData>
    <row r="1" spans="1:22" s="6" customFormat="1" ht="21" customHeight="1" x14ac:dyDescent="0.2">
      <c r="B1" s="325" t="s">
        <v>47</v>
      </c>
      <c r="C1" s="325"/>
      <c r="D1" s="325"/>
      <c r="E1" s="325"/>
      <c r="F1" s="325"/>
      <c r="G1" s="325"/>
      <c r="H1" s="325"/>
      <c r="I1" s="325"/>
      <c r="J1" s="325"/>
      <c r="K1" s="1" t="s">
        <v>225</v>
      </c>
      <c r="L1" s="287" t="s">
        <v>46</v>
      </c>
      <c r="M1" s="28">
        <v>6</v>
      </c>
      <c r="N1" s="343" t="s">
        <v>224</v>
      </c>
      <c r="O1" s="343"/>
      <c r="P1" s="343"/>
      <c r="Q1" s="33"/>
      <c r="R1" s="288"/>
      <c r="S1" s="288"/>
      <c r="T1" s="288"/>
    </row>
    <row r="2" spans="1:22" s="6" customFormat="1" ht="16.5" thickBot="1" x14ac:dyDescent="0.25">
      <c r="A2" s="342" t="s">
        <v>142</v>
      </c>
      <c r="B2" s="342"/>
      <c r="C2" s="344"/>
      <c r="D2" s="344"/>
      <c r="E2" s="345"/>
      <c r="F2" s="345"/>
      <c r="G2" s="345"/>
      <c r="H2" s="345"/>
      <c r="I2" s="344"/>
      <c r="J2" s="344"/>
      <c r="K2" s="344"/>
      <c r="L2" s="344"/>
      <c r="M2" s="344"/>
      <c r="N2" s="289"/>
      <c r="O2" s="289"/>
      <c r="P2" s="290"/>
      <c r="Q2" s="290"/>
      <c r="R2" s="290"/>
      <c r="S2" s="290"/>
      <c r="T2" s="291"/>
      <c r="U2" s="291"/>
      <c r="V2" s="292"/>
    </row>
    <row r="3" spans="1:22" ht="15" customHeight="1" thickBot="1" x14ac:dyDescent="0.25">
      <c r="A3" s="355" t="s">
        <v>49</v>
      </c>
      <c r="B3" s="356"/>
      <c r="C3" s="239"/>
      <c r="D3" s="346" t="s">
        <v>59</v>
      </c>
      <c r="E3" s="349" t="s">
        <v>3</v>
      </c>
      <c r="F3" s="328" t="s">
        <v>168</v>
      </c>
      <c r="G3" s="329"/>
      <c r="H3" s="352" t="s">
        <v>145</v>
      </c>
      <c r="I3" s="240"/>
      <c r="J3" s="337" t="s">
        <v>4</v>
      </c>
      <c r="K3" s="379" t="s">
        <v>0</v>
      </c>
      <c r="L3" s="379"/>
      <c r="M3" s="379"/>
      <c r="N3" s="334" t="s">
        <v>7</v>
      </c>
      <c r="O3" s="379" t="s">
        <v>1</v>
      </c>
      <c r="P3" s="379"/>
      <c r="Q3" s="379"/>
      <c r="R3" s="379"/>
      <c r="S3" s="379"/>
      <c r="T3" s="334" t="s">
        <v>10</v>
      </c>
      <c r="U3" s="337" t="s">
        <v>60</v>
      </c>
      <c r="V3" s="240"/>
    </row>
    <row r="4" spans="1:22" ht="72" customHeight="1" x14ac:dyDescent="0.2">
      <c r="A4" s="357"/>
      <c r="B4" s="358"/>
      <c r="C4" s="241" t="s">
        <v>2</v>
      </c>
      <c r="D4" s="347"/>
      <c r="E4" s="350"/>
      <c r="F4" s="326" t="s">
        <v>167</v>
      </c>
      <c r="G4" s="326" t="s">
        <v>166</v>
      </c>
      <c r="H4" s="353"/>
      <c r="I4" s="242" t="s">
        <v>164</v>
      </c>
      <c r="J4" s="338"/>
      <c r="K4" s="340" t="s">
        <v>5</v>
      </c>
      <c r="L4" s="374" t="s">
        <v>6</v>
      </c>
      <c r="M4" s="375"/>
      <c r="N4" s="335"/>
      <c r="O4" s="330" t="s">
        <v>5</v>
      </c>
      <c r="P4" s="376" t="s">
        <v>31</v>
      </c>
      <c r="Q4" s="376" t="s">
        <v>52</v>
      </c>
      <c r="R4" s="376" t="s">
        <v>8</v>
      </c>
      <c r="S4" s="332" t="s">
        <v>9</v>
      </c>
      <c r="T4" s="335"/>
      <c r="U4" s="338"/>
      <c r="V4" s="242" t="s">
        <v>11</v>
      </c>
    </row>
    <row r="5" spans="1:22" ht="24.75" customHeight="1" thickBot="1" x14ac:dyDescent="0.25">
      <c r="A5" s="359"/>
      <c r="B5" s="360"/>
      <c r="C5" s="243"/>
      <c r="D5" s="348"/>
      <c r="E5" s="351"/>
      <c r="F5" s="327"/>
      <c r="G5" s="327"/>
      <c r="H5" s="354"/>
      <c r="I5" s="244"/>
      <c r="J5" s="339"/>
      <c r="K5" s="341"/>
      <c r="L5" s="245" t="s">
        <v>12</v>
      </c>
      <c r="M5" s="246" t="s">
        <v>13</v>
      </c>
      <c r="N5" s="336"/>
      <c r="O5" s="331"/>
      <c r="P5" s="377"/>
      <c r="Q5" s="377"/>
      <c r="R5" s="378"/>
      <c r="S5" s="333"/>
      <c r="T5" s="336"/>
      <c r="U5" s="339"/>
      <c r="V5" s="242"/>
    </row>
    <row r="6" spans="1:22" ht="13.5" thickBot="1" x14ac:dyDescent="0.25">
      <c r="A6" s="301" t="s">
        <v>50</v>
      </c>
      <c r="B6" s="302"/>
      <c r="C6" s="303" t="s">
        <v>51</v>
      </c>
      <c r="D6" s="304">
        <v>1</v>
      </c>
      <c r="E6" s="305">
        <v>2</v>
      </c>
      <c r="F6" s="306" t="s">
        <v>54</v>
      </c>
      <c r="G6" s="306" t="s">
        <v>124</v>
      </c>
      <c r="H6" s="307">
        <v>3</v>
      </c>
      <c r="I6" s="302">
        <v>4</v>
      </c>
      <c r="J6" s="308">
        <v>5</v>
      </c>
      <c r="K6" s="309">
        <v>6</v>
      </c>
      <c r="L6" s="310" t="s">
        <v>55</v>
      </c>
      <c r="M6" s="304" t="s">
        <v>56</v>
      </c>
      <c r="N6" s="308">
        <v>7</v>
      </c>
      <c r="O6" s="309">
        <v>8</v>
      </c>
      <c r="P6" s="310" t="s">
        <v>157</v>
      </c>
      <c r="Q6" s="310" t="s">
        <v>158</v>
      </c>
      <c r="R6" s="310" t="s">
        <v>159</v>
      </c>
      <c r="S6" s="311" t="s">
        <v>160</v>
      </c>
      <c r="T6" s="308">
        <v>9</v>
      </c>
      <c r="U6" s="308">
        <v>10</v>
      </c>
      <c r="V6" s="302">
        <v>11</v>
      </c>
    </row>
    <row r="7" spans="1:22" x14ac:dyDescent="0.2">
      <c r="A7" s="362" t="s">
        <v>66</v>
      </c>
      <c r="B7" s="362" t="s">
        <v>14</v>
      </c>
      <c r="C7" s="22">
        <v>2014</v>
      </c>
      <c r="D7" s="211"/>
      <c r="E7" s="9"/>
      <c r="F7" s="10"/>
      <c r="G7" s="10"/>
      <c r="H7" s="219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">
      <c r="A8" s="372"/>
      <c r="B8" s="363"/>
      <c r="C8" s="23">
        <v>2015</v>
      </c>
      <c r="D8" s="212"/>
      <c r="E8" s="11"/>
      <c r="F8" s="12"/>
      <c r="G8" s="12"/>
      <c r="H8" s="220"/>
      <c r="I8" s="61">
        <f t="shared" si="0"/>
        <v>0</v>
      </c>
      <c r="J8" s="5">
        <f>D8+I8</f>
        <v>0</v>
      </c>
      <c r="K8" s="35">
        <f t="shared" ref="K8:K45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43"/>
    </row>
    <row r="9" spans="1:22" ht="13.5" thickBot="1" x14ac:dyDescent="0.25">
      <c r="A9" s="373"/>
      <c r="B9" s="364"/>
      <c r="C9" s="24">
        <v>2016</v>
      </c>
      <c r="D9" s="251">
        <f>'6.Прил 3_ГДиАД-съдии'!E9</f>
        <v>43</v>
      </c>
      <c r="E9" s="135">
        <v>48</v>
      </c>
      <c r="F9" s="136"/>
      <c r="G9" s="136"/>
      <c r="H9" s="293"/>
      <c r="I9" s="226">
        <f>H9+E9</f>
        <v>48</v>
      </c>
      <c r="J9" s="132">
        <f>D9+I9</f>
        <v>91</v>
      </c>
      <c r="K9" s="36">
        <f>N9+O9</f>
        <v>50</v>
      </c>
      <c r="L9" s="145">
        <f>'6.Прил 3_ГДиАД-съдии'!BA9</f>
        <v>35</v>
      </c>
      <c r="M9" s="57">
        <f>IF(K9&lt;&gt;0,L9/K9,0)</f>
        <v>0.7</v>
      </c>
      <c r="N9" s="144">
        <f>'6.Прил 3_ГДиАД-съдии'!AK9</f>
        <v>37</v>
      </c>
      <c r="O9" s="39">
        <f>SUM(P9:S9)</f>
        <v>13</v>
      </c>
      <c r="P9" s="136"/>
      <c r="Q9" s="136"/>
      <c r="R9" s="136"/>
      <c r="S9" s="133">
        <v>13</v>
      </c>
      <c r="T9" s="137">
        <v>389</v>
      </c>
      <c r="U9" s="26">
        <f>J9-K9</f>
        <v>41</v>
      </c>
      <c r="V9" s="142">
        <v>23</v>
      </c>
    </row>
    <row r="10" spans="1:22" x14ac:dyDescent="0.2">
      <c r="A10" s="335" t="s">
        <v>53</v>
      </c>
      <c r="B10" s="362" t="s">
        <v>15</v>
      </c>
      <c r="C10" s="22">
        <v>2014</v>
      </c>
      <c r="D10" s="213"/>
      <c r="E10" s="15"/>
      <c r="F10" s="16"/>
      <c r="G10" s="16"/>
      <c r="H10" s="225"/>
      <c r="I10" s="63">
        <f t="shared" ref="I10:I27" si="2">H10+E10</f>
        <v>0</v>
      </c>
      <c r="J10" s="17">
        <f t="shared" ref="J10:J54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5" si="4">SUM(P10:S10)</f>
        <v>0</v>
      </c>
      <c r="P10" s="16"/>
      <c r="Q10" s="16"/>
      <c r="R10" s="16"/>
      <c r="S10" s="32"/>
      <c r="T10" s="52"/>
      <c r="U10" s="17">
        <f t="shared" ref="U10:U48" si="5">J10-K10</f>
        <v>0</v>
      </c>
      <c r="V10" s="20"/>
    </row>
    <row r="11" spans="1:22" x14ac:dyDescent="0.2">
      <c r="A11" s="335"/>
      <c r="B11" s="363"/>
      <c r="C11" s="23">
        <v>2015</v>
      </c>
      <c r="D11" s="212"/>
      <c r="E11" s="11"/>
      <c r="F11" s="12"/>
      <c r="G11" s="12"/>
      <c r="H11" s="220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5" thickBot="1" x14ac:dyDescent="0.25">
      <c r="A12" s="335"/>
      <c r="B12" s="364"/>
      <c r="C12" s="24">
        <v>2016</v>
      </c>
      <c r="D12" s="251">
        <f>'6.Прил 3_ГДиАД-съдии'!F9</f>
        <v>7</v>
      </c>
      <c r="E12" s="138">
        <v>8</v>
      </c>
      <c r="F12" s="139"/>
      <c r="G12" s="139"/>
      <c r="H12" s="224"/>
      <c r="I12" s="226">
        <f t="shared" si="2"/>
        <v>8</v>
      </c>
      <c r="J12" s="18">
        <f t="shared" si="3"/>
        <v>15</v>
      </c>
      <c r="K12" s="38">
        <f>N12+O12</f>
        <v>12</v>
      </c>
      <c r="L12" s="146">
        <f>'6.Прил 3_ГДиАД-съдии'!BB9</f>
        <v>11</v>
      </c>
      <c r="M12" s="58">
        <f t="shared" ref="M12:M54" si="6">IF(K12&lt;&gt;0,L12/K12,0)</f>
        <v>0.91666666666666663</v>
      </c>
      <c r="N12" s="252">
        <f>'6.Прил 3_ГДиАД-съдии'!AL9</f>
        <v>5</v>
      </c>
      <c r="O12" s="50">
        <f>SUM(P12:S12)</f>
        <v>7</v>
      </c>
      <c r="P12" s="139"/>
      <c r="Q12" s="139"/>
      <c r="R12" s="139"/>
      <c r="S12" s="134">
        <v>7</v>
      </c>
      <c r="T12" s="140">
        <v>13</v>
      </c>
      <c r="U12" s="26">
        <f>J12-K12</f>
        <v>3</v>
      </c>
      <c r="V12" s="141">
        <v>3</v>
      </c>
    </row>
    <row r="13" spans="1:22" x14ac:dyDescent="0.2">
      <c r="A13" s="362" t="s">
        <v>78</v>
      </c>
      <c r="B13" s="362" t="s">
        <v>16</v>
      </c>
      <c r="C13" s="22">
        <v>2014</v>
      </c>
      <c r="D13" s="211"/>
      <c r="E13" s="9"/>
      <c r="F13" s="10"/>
      <c r="G13" s="10"/>
      <c r="H13" s="219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">
      <c r="A14" s="372"/>
      <c r="B14" s="363"/>
      <c r="C14" s="23">
        <v>2015</v>
      </c>
      <c r="D14" s="212"/>
      <c r="E14" s="11"/>
      <c r="F14" s="12"/>
      <c r="G14" s="12"/>
      <c r="H14" s="220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5" thickBot="1" x14ac:dyDescent="0.25">
      <c r="A15" s="373"/>
      <c r="B15" s="364"/>
      <c r="C15" s="24">
        <v>2016</v>
      </c>
      <c r="D15" s="251">
        <f>'6.Прил 3_ГДиАД-съдии'!G9</f>
        <v>0</v>
      </c>
      <c r="E15" s="135"/>
      <c r="F15" s="136"/>
      <c r="G15" s="136"/>
      <c r="H15" s="223"/>
      <c r="I15" s="226">
        <f t="shared" si="2"/>
        <v>0</v>
      </c>
      <c r="J15" s="26">
        <f t="shared" si="3"/>
        <v>0</v>
      </c>
      <c r="K15" s="25">
        <f>N15+O15</f>
        <v>0</v>
      </c>
      <c r="L15" s="145">
        <f>'6.Прил 3_ГДиАД-съдии'!BC9</f>
        <v>0</v>
      </c>
      <c r="M15" s="57">
        <f t="shared" si="6"/>
        <v>0</v>
      </c>
      <c r="N15" s="144">
        <f>'6.Прил 3_ГДиАД-съдии'!AM9</f>
        <v>0</v>
      </c>
      <c r="O15" s="39">
        <f>SUM(P15:S15)</f>
        <v>0</v>
      </c>
      <c r="P15" s="136"/>
      <c r="Q15" s="136"/>
      <c r="R15" s="136"/>
      <c r="S15" s="133"/>
      <c r="T15" s="137"/>
      <c r="U15" s="26">
        <f>J15-K15</f>
        <v>0</v>
      </c>
      <c r="V15" s="142"/>
    </row>
    <row r="16" spans="1:22" x14ac:dyDescent="0.2">
      <c r="A16" s="362" t="s">
        <v>70</v>
      </c>
      <c r="B16" s="362" t="s">
        <v>17</v>
      </c>
      <c r="C16" s="22">
        <v>2014</v>
      </c>
      <c r="D16" s="213"/>
      <c r="E16" s="15"/>
      <c r="F16" s="16"/>
      <c r="G16" s="16"/>
      <c r="H16" s="225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">
      <c r="A17" s="363"/>
      <c r="B17" s="363"/>
      <c r="C17" s="23">
        <v>2015</v>
      </c>
      <c r="D17" s="212"/>
      <c r="E17" s="11"/>
      <c r="F17" s="12"/>
      <c r="G17" s="12"/>
      <c r="H17" s="220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5" thickBot="1" x14ac:dyDescent="0.25">
      <c r="A18" s="364"/>
      <c r="B18" s="364"/>
      <c r="C18" s="24">
        <v>2016</v>
      </c>
      <c r="D18" s="251">
        <f>'6.Прил 3_ГДиАД-съдии'!H9</f>
        <v>0</v>
      </c>
      <c r="E18" s="138">
        <v>6</v>
      </c>
      <c r="F18" s="139"/>
      <c r="G18" s="139"/>
      <c r="H18" s="224"/>
      <c r="I18" s="226">
        <f t="shared" si="2"/>
        <v>6</v>
      </c>
      <c r="J18" s="18">
        <f t="shared" si="3"/>
        <v>6</v>
      </c>
      <c r="K18" s="38">
        <f>N18+O18</f>
        <v>5</v>
      </c>
      <c r="L18" s="146">
        <f>'6.Прил 3_ГДиАД-съдии'!BD9</f>
        <v>5</v>
      </c>
      <c r="M18" s="58">
        <f t="shared" si="6"/>
        <v>1</v>
      </c>
      <c r="N18" s="252">
        <f>'6.Прил 3_ГДиАД-съдии'!AN9</f>
        <v>4</v>
      </c>
      <c r="O18" s="50">
        <f>SUM(P18:S18)</f>
        <v>1</v>
      </c>
      <c r="P18" s="139"/>
      <c r="Q18" s="139"/>
      <c r="R18" s="139"/>
      <c r="S18" s="134">
        <v>1</v>
      </c>
      <c r="T18" s="140">
        <v>22</v>
      </c>
      <c r="U18" s="26">
        <f>J18-K18</f>
        <v>1</v>
      </c>
      <c r="V18" s="141"/>
    </row>
    <row r="19" spans="1:22" x14ac:dyDescent="0.2">
      <c r="A19" s="334" t="s">
        <v>71</v>
      </c>
      <c r="B19" s="362" t="s">
        <v>18</v>
      </c>
      <c r="C19" s="22">
        <v>2014</v>
      </c>
      <c r="D19" s="211"/>
      <c r="E19" s="9"/>
      <c r="F19" s="10"/>
      <c r="G19" s="10"/>
      <c r="H19" s="219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">
      <c r="A20" s="335"/>
      <c r="B20" s="363"/>
      <c r="C20" s="23">
        <v>2015</v>
      </c>
      <c r="D20" s="212"/>
      <c r="E20" s="11"/>
      <c r="F20" s="12"/>
      <c r="G20" s="12"/>
      <c r="H20" s="220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5" thickBot="1" x14ac:dyDescent="0.25">
      <c r="A21" s="336"/>
      <c r="B21" s="371"/>
      <c r="C21" s="24">
        <v>2016</v>
      </c>
      <c r="D21" s="251">
        <f>'6.Прил 3_ГДиАД-съдии'!I9</f>
        <v>0</v>
      </c>
      <c r="E21" s="135">
        <v>145</v>
      </c>
      <c r="F21" s="136"/>
      <c r="G21" s="136"/>
      <c r="H21" s="223"/>
      <c r="I21" s="226">
        <f t="shared" si="2"/>
        <v>145</v>
      </c>
      <c r="J21" s="26">
        <f t="shared" si="3"/>
        <v>145</v>
      </c>
      <c r="K21" s="36">
        <f>N21+O21</f>
        <v>145</v>
      </c>
      <c r="L21" s="146">
        <f>'6.Прил 3_ГДиАД-съдии'!BE9</f>
        <v>145</v>
      </c>
      <c r="M21" s="57">
        <f t="shared" si="6"/>
        <v>1</v>
      </c>
      <c r="N21" s="252">
        <f>'6.Прил 3_ГДиАД-съдии'!AO9</f>
        <v>131</v>
      </c>
      <c r="O21" s="39">
        <f>SUM(P21:S21)</f>
        <v>14</v>
      </c>
      <c r="P21" s="136"/>
      <c r="Q21" s="136"/>
      <c r="R21" s="136"/>
      <c r="S21" s="133">
        <v>14</v>
      </c>
      <c r="T21" s="137">
        <v>199</v>
      </c>
      <c r="U21" s="26">
        <f>J21-K21</f>
        <v>0</v>
      </c>
      <c r="V21" s="142">
        <v>6</v>
      </c>
    </row>
    <row r="22" spans="1:22" x14ac:dyDescent="0.2">
      <c r="A22" s="334" t="s">
        <v>62</v>
      </c>
      <c r="B22" s="362" t="s">
        <v>19</v>
      </c>
      <c r="C22" s="22">
        <v>2014</v>
      </c>
      <c r="D22" s="211"/>
      <c r="E22" s="15"/>
      <c r="F22" s="16"/>
      <c r="G22" s="16"/>
      <c r="H22" s="225"/>
      <c r="I22" s="63">
        <f t="shared" si="2"/>
        <v>0</v>
      </c>
      <c r="J22" s="17">
        <f t="shared" si="3"/>
        <v>0</v>
      </c>
      <c r="K22" s="37">
        <f t="shared" si="1"/>
        <v>0</v>
      </c>
      <c r="L22" s="10"/>
      <c r="M22" s="56">
        <f t="shared" si="6"/>
        <v>0</v>
      </c>
      <c r="N22" s="59"/>
      <c r="O22" s="37">
        <f t="shared" si="4"/>
        <v>0</v>
      </c>
      <c r="P22" s="10"/>
      <c r="Q22" s="10"/>
      <c r="R22" s="10"/>
      <c r="S22" s="30"/>
      <c r="T22" s="59"/>
      <c r="U22" s="17">
        <f t="shared" si="5"/>
        <v>0</v>
      </c>
      <c r="V22" s="13"/>
    </row>
    <row r="23" spans="1:22" x14ac:dyDescent="0.2">
      <c r="A23" s="335"/>
      <c r="B23" s="363"/>
      <c r="C23" s="23">
        <v>2015</v>
      </c>
      <c r="D23" s="212"/>
      <c r="E23" s="11"/>
      <c r="F23" s="12"/>
      <c r="G23" s="12"/>
      <c r="H23" s="220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5" thickBot="1" x14ac:dyDescent="0.25">
      <c r="A24" s="336"/>
      <c r="B24" s="371"/>
      <c r="C24" s="24">
        <v>2016</v>
      </c>
      <c r="D24" s="251">
        <f>'6.Прил 3_ГДиАД-съдии'!J9</f>
        <v>0</v>
      </c>
      <c r="E24" s="138">
        <v>3</v>
      </c>
      <c r="F24" s="139"/>
      <c r="G24" s="139"/>
      <c r="H24" s="224"/>
      <c r="I24" s="226">
        <f t="shared" si="2"/>
        <v>3</v>
      </c>
      <c r="J24" s="18">
        <f t="shared" si="3"/>
        <v>3</v>
      </c>
      <c r="K24" s="36">
        <f>N24+O24</f>
        <v>1</v>
      </c>
      <c r="L24" s="145">
        <f>'6.Прил 3_ГДиАД-съдии'!BF9</f>
        <v>1</v>
      </c>
      <c r="M24" s="58">
        <f t="shared" si="6"/>
        <v>1</v>
      </c>
      <c r="N24" s="144">
        <f>'6.Прил 3_ГДиАД-съдии'!AP9</f>
        <v>0</v>
      </c>
      <c r="O24" s="50">
        <f>SUM(P24:S24)</f>
        <v>1</v>
      </c>
      <c r="P24" s="136"/>
      <c r="Q24" s="136"/>
      <c r="R24" s="136"/>
      <c r="S24" s="133">
        <v>1</v>
      </c>
      <c r="T24" s="137">
        <v>7</v>
      </c>
      <c r="U24" s="26">
        <f>J24-K24</f>
        <v>2</v>
      </c>
      <c r="V24" s="142"/>
    </row>
    <row r="25" spans="1:22" x14ac:dyDescent="0.2">
      <c r="A25" s="335" t="s">
        <v>63</v>
      </c>
      <c r="B25" s="362" t="s">
        <v>20</v>
      </c>
      <c r="C25" s="22">
        <v>2014</v>
      </c>
      <c r="D25" s="211"/>
      <c r="E25" s="9"/>
      <c r="F25" s="10"/>
      <c r="G25" s="10"/>
      <c r="H25" s="219"/>
      <c r="I25" s="60">
        <f t="shared" si="2"/>
        <v>0</v>
      </c>
      <c r="J25" s="4">
        <f t="shared" si="3"/>
        <v>0</v>
      </c>
      <c r="K25" s="34">
        <f t="shared" si="1"/>
        <v>0</v>
      </c>
      <c r="L25" s="10"/>
      <c r="M25" s="54">
        <f t="shared" si="6"/>
        <v>0</v>
      </c>
      <c r="N25" s="59"/>
      <c r="O25" s="34">
        <f t="shared" si="4"/>
        <v>0</v>
      </c>
      <c r="P25" s="10"/>
      <c r="Q25" s="10"/>
      <c r="R25" s="10"/>
      <c r="S25" s="30"/>
      <c r="T25" s="59"/>
      <c r="U25" s="4">
        <f t="shared" si="5"/>
        <v>0</v>
      </c>
      <c r="V25" s="13"/>
    </row>
    <row r="26" spans="1:22" x14ac:dyDescent="0.2">
      <c r="A26" s="335"/>
      <c r="B26" s="363"/>
      <c r="C26" s="23">
        <v>2015</v>
      </c>
      <c r="D26" s="212"/>
      <c r="E26" s="11"/>
      <c r="F26" s="12"/>
      <c r="G26" s="12"/>
      <c r="H26" s="220"/>
      <c r="I26" s="61">
        <f t="shared" si="2"/>
        <v>0</v>
      </c>
      <c r="J26" s="5">
        <f t="shared" si="3"/>
        <v>0</v>
      </c>
      <c r="K26" s="35">
        <f t="shared" si="1"/>
        <v>0</v>
      </c>
      <c r="L26" s="12"/>
      <c r="M26" s="55">
        <f t="shared" si="6"/>
        <v>0</v>
      </c>
      <c r="N26" s="53"/>
      <c r="O26" s="35">
        <f t="shared" si="4"/>
        <v>0</v>
      </c>
      <c r="P26" s="12"/>
      <c r="Q26" s="12"/>
      <c r="R26" s="12"/>
      <c r="S26" s="31"/>
      <c r="T26" s="53"/>
      <c r="U26" s="5">
        <f t="shared" si="5"/>
        <v>0</v>
      </c>
      <c r="V26" s="14"/>
    </row>
    <row r="27" spans="1:22" ht="13.5" thickBot="1" x14ac:dyDescent="0.25">
      <c r="A27" s="335"/>
      <c r="B27" s="364"/>
      <c r="C27" s="24">
        <v>2016</v>
      </c>
      <c r="D27" s="251">
        <f>'6.Прил 3_ГДиАД-съдии'!K9</f>
        <v>1</v>
      </c>
      <c r="E27" s="135">
        <v>8</v>
      </c>
      <c r="F27" s="136"/>
      <c r="G27" s="136"/>
      <c r="H27" s="223"/>
      <c r="I27" s="226">
        <f t="shared" si="2"/>
        <v>8</v>
      </c>
      <c r="J27" s="18">
        <f t="shared" si="3"/>
        <v>9</v>
      </c>
      <c r="K27" s="36">
        <f>N27+O27</f>
        <v>8</v>
      </c>
      <c r="L27" s="146">
        <f>'6.Прил 3_ГДиАД-съдии'!BG9</f>
        <v>7</v>
      </c>
      <c r="M27" s="58">
        <f t="shared" si="6"/>
        <v>0.875</v>
      </c>
      <c r="N27" s="252">
        <f>'6.Прил 3_ГДиАД-съдии'!AQ9</f>
        <v>7</v>
      </c>
      <c r="O27" s="50">
        <f>SUM(P27:S27)</f>
        <v>1</v>
      </c>
      <c r="P27" s="139"/>
      <c r="Q27" s="139"/>
      <c r="R27" s="139"/>
      <c r="S27" s="134">
        <v>1</v>
      </c>
      <c r="T27" s="140">
        <v>46</v>
      </c>
      <c r="U27" s="26">
        <f>J27-K27</f>
        <v>1</v>
      </c>
      <c r="V27" s="141"/>
    </row>
    <row r="28" spans="1:22" x14ac:dyDescent="0.2">
      <c r="A28" s="365" t="s">
        <v>32</v>
      </c>
      <c r="B28" s="362" t="s">
        <v>40</v>
      </c>
      <c r="C28" s="22">
        <v>2014</v>
      </c>
      <c r="D28" s="214">
        <f>D7+D10+D13+D16+D19+D22+D25</f>
        <v>0</v>
      </c>
      <c r="E28" s="232">
        <f t="shared" ref="E28:V30" si="7">E7+E10+E13+E16+E19+E22+E25</f>
        <v>0</v>
      </c>
      <c r="F28" s="218">
        <f t="shared" si="7"/>
        <v>0</v>
      </c>
      <c r="G28" s="218">
        <f>G7+G10+G13+G16+G19+G22+G25</f>
        <v>0</v>
      </c>
      <c r="H28" s="233">
        <f t="shared" ref="H28:I30" si="8">H7+H10+H13+H16+H19+H22+H25</f>
        <v>0</v>
      </c>
      <c r="I28" s="60">
        <f t="shared" si="8"/>
        <v>0</v>
      </c>
      <c r="J28" s="4">
        <f t="shared" si="3"/>
        <v>0</v>
      </c>
      <c r="K28" s="34">
        <f t="shared" si="7"/>
        <v>0</v>
      </c>
      <c r="L28" s="41">
        <f t="shared" si="7"/>
        <v>0</v>
      </c>
      <c r="M28" s="54">
        <f t="shared" si="6"/>
        <v>0</v>
      </c>
      <c r="N28" s="4">
        <f t="shared" si="7"/>
        <v>0</v>
      </c>
      <c r="O28" s="34">
        <f t="shared" si="7"/>
        <v>0</v>
      </c>
      <c r="P28" s="41">
        <f t="shared" si="7"/>
        <v>0</v>
      </c>
      <c r="Q28" s="41">
        <f t="shared" si="7"/>
        <v>0</v>
      </c>
      <c r="R28" s="41">
        <f t="shared" si="7"/>
        <v>0</v>
      </c>
      <c r="S28" s="44">
        <f t="shared" si="7"/>
        <v>0</v>
      </c>
      <c r="T28" s="4">
        <f t="shared" si="7"/>
        <v>0</v>
      </c>
      <c r="U28" s="4">
        <f t="shared" si="7"/>
        <v>0</v>
      </c>
      <c r="V28" s="60">
        <f t="shared" si="7"/>
        <v>0</v>
      </c>
    </row>
    <row r="29" spans="1:22" x14ac:dyDescent="0.2">
      <c r="A29" s="366"/>
      <c r="B29" s="363"/>
      <c r="C29" s="23">
        <v>2015</v>
      </c>
      <c r="D29" s="215">
        <f>D8+D11+D14+D17+D20+D23+D26</f>
        <v>0</v>
      </c>
      <c r="E29" s="3">
        <f t="shared" si="7"/>
        <v>0</v>
      </c>
      <c r="F29" s="40">
        <f t="shared" si="7"/>
        <v>0</v>
      </c>
      <c r="G29" s="40">
        <f>G8+G11+G14+G17+G20+G23+G26</f>
        <v>0</v>
      </c>
      <c r="H29" s="221">
        <f t="shared" si="8"/>
        <v>0</v>
      </c>
      <c r="I29" s="61">
        <f t="shared" si="8"/>
        <v>0</v>
      </c>
      <c r="J29" s="5">
        <f t="shared" si="3"/>
        <v>0</v>
      </c>
      <c r="K29" s="35">
        <f t="shared" si="7"/>
        <v>0</v>
      </c>
      <c r="L29" s="40">
        <f t="shared" si="7"/>
        <v>0</v>
      </c>
      <c r="M29" s="55">
        <f t="shared" si="6"/>
        <v>0</v>
      </c>
      <c r="N29" s="5">
        <f t="shared" si="7"/>
        <v>0</v>
      </c>
      <c r="O29" s="35">
        <f t="shared" si="7"/>
        <v>0</v>
      </c>
      <c r="P29" s="40">
        <f t="shared" si="7"/>
        <v>0</v>
      </c>
      <c r="Q29" s="40">
        <f t="shared" si="7"/>
        <v>0</v>
      </c>
      <c r="R29" s="40">
        <f t="shared" si="7"/>
        <v>0</v>
      </c>
      <c r="S29" s="45">
        <f t="shared" si="7"/>
        <v>0</v>
      </c>
      <c r="T29" s="5">
        <f t="shared" si="7"/>
        <v>0</v>
      </c>
      <c r="U29" s="5">
        <f t="shared" si="7"/>
        <v>0</v>
      </c>
      <c r="V29" s="61">
        <f t="shared" si="7"/>
        <v>0</v>
      </c>
    </row>
    <row r="30" spans="1:22" ht="13.5" thickBot="1" x14ac:dyDescent="0.25">
      <c r="A30" s="367"/>
      <c r="B30" s="364"/>
      <c r="C30" s="24">
        <v>2016</v>
      </c>
      <c r="D30" s="253">
        <f>D9+D12+D15+D18+D21+D24+D27</f>
        <v>51</v>
      </c>
      <c r="E30" s="27">
        <f>E9+E12+E15+E18+E21+E24+E27</f>
        <v>218</v>
      </c>
      <c r="F30" s="43">
        <f t="shared" si="7"/>
        <v>0</v>
      </c>
      <c r="G30" s="43">
        <f>G9+G12+G15+G18+G21+G24+G27</f>
        <v>0</v>
      </c>
      <c r="H30" s="234">
        <f t="shared" si="8"/>
        <v>0</v>
      </c>
      <c r="I30" s="226">
        <f t="shared" si="8"/>
        <v>218</v>
      </c>
      <c r="J30" s="26">
        <f t="shared" si="3"/>
        <v>269</v>
      </c>
      <c r="K30" s="39">
        <f>K9+K12+K15+K18+K21+K24+K27</f>
        <v>221</v>
      </c>
      <c r="L30" s="42">
        <f>L9+L12+L15+L18+L21+L24+L27</f>
        <v>204</v>
      </c>
      <c r="M30" s="57">
        <f t="shared" si="6"/>
        <v>0.92307692307692313</v>
      </c>
      <c r="N30" s="26">
        <f>N9+N12+N15+N18+N21+N24+N27</f>
        <v>184</v>
      </c>
      <c r="O30" s="39">
        <f>O9+O12+O15+O18+O21+O24+O27</f>
        <v>37</v>
      </c>
      <c r="P30" s="42">
        <f t="shared" si="7"/>
        <v>0</v>
      </c>
      <c r="Q30" s="42">
        <f t="shared" si="7"/>
        <v>0</v>
      </c>
      <c r="R30" s="42">
        <f t="shared" si="7"/>
        <v>0</v>
      </c>
      <c r="S30" s="46">
        <f t="shared" si="7"/>
        <v>37</v>
      </c>
      <c r="T30" s="26">
        <f t="shared" si="7"/>
        <v>676</v>
      </c>
      <c r="U30" s="26">
        <f>U9+U12+U15+U18+U21+U24+U27</f>
        <v>48</v>
      </c>
      <c r="V30" s="62">
        <f t="shared" si="7"/>
        <v>32</v>
      </c>
    </row>
    <row r="31" spans="1:22" x14ac:dyDescent="0.2">
      <c r="A31" s="362" t="s">
        <v>76</v>
      </c>
      <c r="B31" s="362" t="s">
        <v>21</v>
      </c>
      <c r="C31" s="22">
        <v>2014</v>
      </c>
      <c r="D31" s="213"/>
      <c r="E31" s="9"/>
      <c r="F31" s="10"/>
      <c r="G31" s="10"/>
      <c r="H31" s="219"/>
      <c r="I31" s="63">
        <f>H31+E31</f>
        <v>0</v>
      </c>
      <c r="J31" s="17">
        <f>D31+I31</f>
        <v>0</v>
      </c>
      <c r="K31" s="37">
        <f t="shared" si="1"/>
        <v>0</v>
      </c>
      <c r="L31" s="16"/>
      <c r="M31" s="56">
        <f t="shared" si="6"/>
        <v>0</v>
      </c>
      <c r="N31" s="52"/>
      <c r="O31" s="37">
        <f t="shared" si="4"/>
        <v>0</v>
      </c>
      <c r="P31" s="16"/>
      <c r="Q31" s="16"/>
      <c r="R31" s="16"/>
      <c r="S31" s="32"/>
      <c r="T31" s="52"/>
      <c r="U31" s="17">
        <f t="shared" si="5"/>
        <v>0</v>
      </c>
      <c r="V31" s="20"/>
    </row>
    <row r="32" spans="1:22" x14ac:dyDescent="0.2">
      <c r="A32" s="363"/>
      <c r="B32" s="363"/>
      <c r="C32" s="23">
        <v>2015</v>
      </c>
      <c r="D32" s="212"/>
      <c r="E32" s="11"/>
      <c r="F32" s="12"/>
      <c r="G32" s="12"/>
      <c r="H32" s="220"/>
      <c r="I32" s="61">
        <f t="shared" ref="I32:I48" si="9">H32+E32</f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>SUM(P32:S32)</f>
        <v>0</v>
      </c>
      <c r="P32" s="12"/>
      <c r="Q32" s="12"/>
      <c r="R32" s="12"/>
      <c r="S32" s="31"/>
      <c r="T32" s="53"/>
      <c r="U32" s="5">
        <f t="shared" si="5"/>
        <v>0</v>
      </c>
      <c r="V32" s="14"/>
    </row>
    <row r="33" spans="1:22" ht="13.5" thickBot="1" x14ac:dyDescent="0.25">
      <c r="A33" s="364"/>
      <c r="B33" s="364"/>
      <c r="C33" s="24">
        <v>2016</v>
      </c>
      <c r="D33" s="254">
        <f>'4.Прил 3_НД-съдии'!E8</f>
        <v>8</v>
      </c>
      <c r="E33" s="235">
        <v>245</v>
      </c>
      <c r="F33" s="136"/>
      <c r="G33" s="136"/>
      <c r="H33" s="223"/>
      <c r="I33" s="226">
        <f t="shared" si="9"/>
        <v>245</v>
      </c>
      <c r="J33" s="18">
        <f t="shared" si="3"/>
        <v>253</v>
      </c>
      <c r="K33" s="123">
        <f>N33+O33</f>
        <v>237</v>
      </c>
      <c r="L33" s="255">
        <f>'4.Прил 3_НД-съдии'!AO8</f>
        <v>237</v>
      </c>
      <c r="M33" s="58">
        <f t="shared" si="6"/>
        <v>1</v>
      </c>
      <c r="N33" s="256">
        <f>'4.Прил 3_НД-съдии'!AC8</f>
        <v>14</v>
      </c>
      <c r="O33" s="50">
        <f>SUM(P33:S33)</f>
        <v>223</v>
      </c>
      <c r="P33" s="139">
        <v>223</v>
      </c>
      <c r="Q33" s="139"/>
      <c r="R33" s="139"/>
      <c r="S33" s="134"/>
      <c r="T33" s="140">
        <v>445</v>
      </c>
      <c r="U33" s="18">
        <f t="shared" si="5"/>
        <v>16</v>
      </c>
      <c r="V33" s="317">
        <v>6</v>
      </c>
    </row>
    <row r="34" spans="1:22" x14ac:dyDescent="0.2">
      <c r="A34" s="362" t="s">
        <v>77</v>
      </c>
      <c r="B34" s="362" t="s">
        <v>23</v>
      </c>
      <c r="C34" s="22">
        <v>2014</v>
      </c>
      <c r="D34" s="211"/>
      <c r="E34" s="15"/>
      <c r="F34" s="16"/>
      <c r="G34" s="16"/>
      <c r="H34" s="225"/>
      <c r="I34" s="60">
        <f t="shared" si="9"/>
        <v>0</v>
      </c>
      <c r="J34" s="4">
        <f t="shared" si="3"/>
        <v>0</v>
      </c>
      <c r="K34" s="34">
        <f t="shared" si="1"/>
        <v>0</v>
      </c>
      <c r="L34" s="10"/>
      <c r="M34" s="54">
        <f t="shared" si="6"/>
        <v>0</v>
      </c>
      <c r="N34" s="59"/>
      <c r="O34" s="34">
        <f t="shared" si="4"/>
        <v>0</v>
      </c>
      <c r="P34" s="10"/>
      <c r="Q34" s="10"/>
      <c r="R34" s="10"/>
      <c r="S34" s="30"/>
      <c r="T34" s="59"/>
      <c r="U34" s="4">
        <f t="shared" si="5"/>
        <v>0</v>
      </c>
      <c r="V34" s="13"/>
    </row>
    <row r="35" spans="1:22" x14ac:dyDescent="0.2">
      <c r="A35" s="363"/>
      <c r="B35" s="363"/>
      <c r="C35" s="23">
        <v>2015</v>
      </c>
      <c r="D35" s="212"/>
      <c r="E35" s="11"/>
      <c r="F35" s="12"/>
      <c r="G35" s="12"/>
      <c r="H35" s="220"/>
      <c r="I35" s="61">
        <f t="shared" si="9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21"/>
    </row>
    <row r="36" spans="1:22" ht="13.5" thickBot="1" x14ac:dyDescent="0.25">
      <c r="A36" s="364"/>
      <c r="B36" s="364"/>
      <c r="C36" s="24">
        <v>2016</v>
      </c>
      <c r="D36" s="251">
        <f>'4.Прил 3_НД-съдии'!F8</f>
        <v>2</v>
      </c>
      <c r="E36" s="228">
        <v>6</v>
      </c>
      <c r="F36" s="139"/>
      <c r="G36" s="139"/>
      <c r="H36" s="224"/>
      <c r="I36" s="226">
        <f t="shared" si="9"/>
        <v>6</v>
      </c>
      <c r="J36" s="26">
        <f t="shared" si="3"/>
        <v>8</v>
      </c>
      <c r="K36" s="210">
        <f t="shared" si="1"/>
        <v>4</v>
      </c>
      <c r="L36" s="257">
        <f>'4.Прил 3_НД-съдии'!AP8</f>
        <v>2</v>
      </c>
      <c r="M36" s="57">
        <f t="shared" si="6"/>
        <v>0.5</v>
      </c>
      <c r="N36" s="258">
        <f>'4.Прил 3_НД-съдии'!AD8</f>
        <v>3</v>
      </c>
      <c r="O36" s="39">
        <f t="shared" si="4"/>
        <v>1</v>
      </c>
      <c r="P36" s="136"/>
      <c r="Q36" s="136"/>
      <c r="R36" s="136"/>
      <c r="S36" s="133">
        <v>1</v>
      </c>
      <c r="T36" s="137">
        <v>39</v>
      </c>
      <c r="U36" s="26">
        <f t="shared" si="5"/>
        <v>4</v>
      </c>
      <c r="V36" s="318">
        <v>3</v>
      </c>
    </row>
    <row r="37" spans="1:22" x14ac:dyDescent="0.2">
      <c r="A37" s="362" t="s">
        <v>72</v>
      </c>
      <c r="B37" s="362" t="s">
        <v>24</v>
      </c>
      <c r="C37" s="22">
        <v>2014</v>
      </c>
      <c r="D37" s="213"/>
      <c r="E37" s="9"/>
      <c r="F37" s="10"/>
      <c r="G37" s="10"/>
      <c r="H37" s="219"/>
      <c r="I37" s="63">
        <f t="shared" si="9"/>
        <v>0</v>
      </c>
      <c r="J37" s="17">
        <f t="shared" si="3"/>
        <v>0</v>
      </c>
      <c r="K37" s="37">
        <f t="shared" si="1"/>
        <v>0</v>
      </c>
      <c r="L37" s="16"/>
      <c r="M37" s="56">
        <f t="shared" si="6"/>
        <v>0</v>
      </c>
      <c r="N37" s="52"/>
      <c r="O37" s="37">
        <f>SUM(P37:S37)</f>
        <v>0</v>
      </c>
      <c r="P37" s="16"/>
      <c r="Q37" s="16"/>
      <c r="R37" s="16"/>
      <c r="S37" s="32"/>
      <c r="T37" s="52"/>
      <c r="U37" s="17">
        <f t="shared" si="5"/>
        <v>0</v>
      </c>
      <c r="V37" s="20"/>
    </row>
    <row r="38" spans="1:22" x14ac:dyDescent="0.2">
      <c r="A38" s="363"/>
      <c r="B38" s="363"/>
      <c r="C38" s="23">
        <v>2015</v>
      </c>
      <c r="D38" s="212"/>
      <c r="E38" s="11"/>
      <c r="F38" s="12"/>
      <c r="G38" s="12"/>
      <c r="H38" s="220"/>
      <c r="I38" s="61">
        <f t="shared" si="9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5" thickBot="1" x14ac:dyDescent="0.25">
      <c r="A39" s="364"/>
      <c r="B39" s="364"/>
      <c r="C39" s="24">
        <v>2016</v>
      </c>
      <c r="D39" s="251">
        <f>'4.Прил 3_НД-съдии'!G8</f>
        <v>1</v>
      </c>
      <c r="E39" s="222">
        <v>7</v>
      </c>
      <c r="F39" s="136"/>
      <c r="G39" s="136"/>
      <c r="H39" s="223"/>
      <c r="I39" s="226">
        <f t="shared" si="9"/>
        <v>7</v>
      </c>
      <c r="J39" s="18">
        <f t="shared" si="3"/>
        <v>8</v>
      </c>
      <c r="K39" s="123">
        <f t="shared" si="1"/>
        <v>8</v>
      </c>
      <c r="L39" s="255">
        <f>'4.Прил 3_НД-съдии'!AQ8</f>
        <v>8</v>
      </c>
      <c r="M39" s="58">
        <f t="shared" si="6"/>
        <v>1</v>
      </c>
      <c r="N39" s="256">
        <f>'4.Прил 3_НД-съдии'!AE8</f>
        <v>8</v>
      </c>
      <c r="O39" s="50">
        <f t="shared" si="4"/>
        <v>0</v>
      </c>
      <c r="P39" s="139"/>
      <c r="Q39" s="139"/>
      <c r="R39" s="139"/>
      <c r="S39" s="134"/>
      <c r="T39" s="140">
        <v>24</v>
      </c>
      <c r="U39" s="18">
        <f t="shared" si="5"/>
        <v>0</v>
      </c>
      <c r="V39" s="317"/>
    </row>
    <row r="40" spans="1:22" x14ac:dyDescent="0.2">
      <c r="A40" s="362" t="s">
        <v>73</v>
      </c>
      <c r="B40" s="362" t="s">
        <v>25</v>
      </c>
      <c r="C40" s="22">
        <v>2014</v>
      </c>
      <c r="D40" s="211"/>
      <c r="E40" s="15"/>
      <c r="F40" s="16"/>
      <c r="G40" s="16"/>
      <c r="H40" s="225"/>
      <c r="I40" s="60">
        <f t="shared" si="9"/>
        <v>0</v>
      </c>
      <c r="J40" s="4">
        <f t="shared" si="3"/>
        <v>0</v>
      </c>
      <c r="K40" s="34">
        <f t="shared" si="1"/>
        <v>0</v>
      </c>
      <c r="L40" s="10"/>
      <c r="M40" s="54">
        <f t="shared" si="6"/>
        <v>0</v>
      </c>
      <c r="N40" s="59"/>
      <c r="O40" s="34">
        <f t="shared" si="4"/>
        <v>0</v>
      </c>
      <c r="P40" s="10"/>
      <c r="Q40" s="10"/>
      <c r="R40" s="10"/>
      <c r="S40" s="30"/>
      <c r="T40" s="59"/>
      <c r="U40" s="4">
        <f t="shared" si="5"/>
        <v>0</v>
      </c>
      <c r="V40" s="13"/>
    </row>
    <row r="41" spans="1:22" x14ac:dyDescent="0.2">
      <c r="A41" s="363"/>
      <c r="B41" s="363"/>
      <c r="C41" s="23">
        <v>2015</v>
      </c>
      <c r="D41" s="212"/>
      <c r="E41" s="11"/>
      <c r="F41" s="12"/>
      <c r="G41" s="12"/>
      <c r="H41" s="220"/>
      <c r="I41" s="61">
        <f t="shared" si="9"/>
        <v>0</v>
      </c>
      <c r="J41" s="5">
        <f t="shared" si="3"/>
        <v>0</v>
      </c>
      <c r="K41" s="35">
        <f t="shared" si="1"/>
        <v>0</v>
      </c>
      <c r="L41" s="12"/>
      <c r="M41" s="55">
        <f t="shared" si="6"/>
        <v>0</v>
      </c>
      <c r="N41" s="53"/>
      <c r="O41" s="35">
        <f t="shared" si="4"/>
        <v>0</v>
      </c>
      <c r="P41" s="12"/>
      <c r="Q41" s="12"/>
      <c r="R41" s="12"/>
      <c r="S41" s="31"/>
      <c r="T41" s="53"/>
      <c r="U41" s="5">
        <f t="shared" si="5"/>
        <v>0</v>
      </c>
      <c r="V41" s="14"/>
    </row>
    <row r="42" spans="1:22" ht="13.5" thickBot="1" x14ac:dyDescent="0.25">
      <c r="A42" s="364"/>
      <c r="B42" s="364"/>
      <c r="C42" s="24">
        <v>2016</v>
      </c>
      <c r="D42" s="216">
        <v>2</v>
      </c>
      <c r="E42" s="138">
        <v>150</v>
      </c>
      <c r="F42" s="139"/>
      <c r="G42" s="139"/>
      <c r="H42" s="224"/>
      <c r="I42" s="226">
        <f t="shared" si="9"/>
        <v>150</v>
      </c>
      <c r="J42" s="26">
        <f t="shared" si="3"/>
        <v>152</v>
      </c>
      <c r="K42" s="36">
        <f t="shared" si="1"/>
        <v>150</v>
      </c>
      <c r="L42" s="136">
        <v>150</v>
      </c>
      <c r="M42" s="57">
        <f t="shared" si="6"/>
        <v>1</v>
      </c>
      <c r="N42" s="137">
        <v>148</v>
      </c>
      <c r="O42" s="39">
        <f t="shared" si="4"/>
        <v>2</v>
      </c>
      <c r="P42" s="136"/>
      <c r="Q42" s="136"/>
      <c r="R42" s="136"/>
      <c r="S42" s="133">
        <v>2</v>
      </c>
      <c r="T42" s="137">
        <v>158</v>
      </c>
      <c r="U42" s="26">
        <f t="shared" si="5"/>
        <v>2</v>
      </c>
      <c r="V42" s="142">
        <v>5</v>
      </c>
    </row>
    <row r="43" spans="1:22" x14ac:dyDescent="0.2">
      <c r="A43" s="362" t="s">
        <v>74</v>
      </c>
      <c r="B43" s="362" t="s">
        <v>26</v>
      </c>
      <c r="C43" s="22">
        <v>2014</v>
      </c>
      <c r="D43" s="213"/>
      <c r="E43" s="9"/>
      <c r="F43" s="10"/>
      <c r="G43" s="10"/>
      <c r="H43" s="219"/>
      <c r="I43" s="63">
        <f t="shared" si="9"/>
        <v>0</v>
      </c>
      <c r="J43" s="17">
        <f t="shared" si="3"/>
        <v>0</v>
      </c>
      <c r="K43" s="37">
        <f t="shared" si="1"/>
        <v>0</v>
      </c>
      <c r="L43" s="47"/>
      <c r="M43" s="56">
        <f t="shared" si="6"/>
        <v>0</v>
      </c>
      <c r="N43" s="164"/>
      <c r="O43" s="37">
        <f t="shared" si="4"/>
        <v>0</v>
      </c>
      <c r="P43" s="16"/>
      <c r="Q43" s="16"/>
      <c r="R43" s="16"/>
      <c r="S43" s="32"/>
      <c r="T43" s="259" t="s">
        <v>22</v>
      </c>
      <c r="U43" s="17">
        <f t="shared" si="5"/>
        <v>0</v>
      </c>
      <c r="V43" s="260" t="s">
        <v>22</v>
      </c>
    </row>
    <row r="44" spans="1:22" x14ac:dyDescent="0.2">
      <c r="A44" s="363"/>
      <c r="B44" s="363"/>
      <c r="C44" s="23">
        <v>2015</v>
      </c>
      <c r="D44" s="212"/>
      <c r="E44" s="11"/>
      <c r="F44" s="12"/>
      <c r="G44" s="12"/>
      <c r="H44" s="220"/>
      <c r="I44" s="61">
        <f t="shared" si="9"/>
        <v>0</v>
      </c>
      <c r="J44" s="5">
        <f t="shared" si="3"/>
        <v>0</v>
      </c>
      <c r="K44" s="35">
        <f t="shared" si="1"/>
        <v>0</v>
      </c>
      <c r="L44" s="29"/>
      <c r="M44" s="55">
        <f t="shared" si="6"/>
        <v>0</v>
      </c>
      <c r="N44" s="165"/>
      <c r="O44" s="35">
        <f t="shared" si="4"/>
        <v>0</v>
      </c>
      <c r="P44" s="12"/>
      <c r="Q44" s="12"/>
      <c r="R44" s="12"/>
      <c r="S44" s="31"/>
      <c r="T44" s="250" t="s">
        <v>22</v>
      </c>
      <c r="U44" s="5">
        <f t="shared" si="5"/>
        <v>0</v>
      </c>
      <c r="V44" s="261" t="s">
        <v>22</v>
      </c>
    </row>
    <row r="45" spans="1:22" ht="13.5" thickBot="1" x14ac:dyDescent="0.25">
      <c r="A45" s="364"/>
      <c r="B45" s="364"/>
      <c r="C45" s="24">
        <v>2016</v>
      </c>
      <c r="D45" s="217"/>
      <c r="E45" s="135">
        <v>108</v>
      </c>
      <c r="F45" s="136"/>
      <c r="G45" s="136"/>
      <c r="H45" s="223"/>
      <c r="I45" s="226">
        <f t="shared" si="9"/>
        <v>108</v>
      </c>
      <c r="J45" s="18">
        <f t="shared" si="3"/>
        <v>108</v>
      </c>
      <c r="K45" s="38">
        <f t="shared" si="1"/>
        <v>108</v>
      </c>
      <c r="L45" s="139">
        <v>108</v>
      </c>
      <c r="M45" s="58">
        <f t="shared" si="6"/>
        <v>1</v>
      </c>
      <c r="N45" s="140">
        <v>107</v>
      </c>
      <c r="O45" s="50">
        <f t="shared" si="4"/>
        <v>1</v>
      </c>
      <c r="P45" s="139"/>
      <c r="Q45" s="139"/>
      <c r="R45" s="139"/>
      <c r="S45" s="134">
        <v>1</v>
      </c>
      <c r="T45" s="252" t="s">
        <v>22</v>
      </c>
      <c r="U45" s="48">
        <f t="shared" si="5"/>
        <v>0</v>
      </c>
      <c r="V45" s="262" t="s">
        <v>22</v>
      </c>
    </row>
    <row r="46" spans="1:22" x14ac:dyDescent="0.2">
      <c r="A46" s="362" t="s">
        <v>75</v>
      </c>
      <c r="B46" s="362" t="s">
        <v>41</v>
      </c>
      <c r="C46" s="22">
        <v>2014</v>
      </c>
      <c r="D46" s="211"/>
      <c r="E46" s="15"/>
      <c r="F46" s="16"/>
      <c r="G46" s="16"/>
      <c r="H46" s="225"/>
      <c r="I46" s="60">
        <f t="shared" si="9"/>
        <v>0</v>
      </c>
      <c r="J46" s="4">
        <f t="shared" si="3"/>
        <v>0</v>
      </c>
      <c r="K46" s="34">
        <f>N46+O46</f>
        <v>0</v>
      </c>
      <c r="L46" s="10"/>
      <c r="M46" s="54">
        <f t="shared" si="6"/>
        <v>0</v>
      </c>
      <c r="N46" s="59"/>
      <c r="O46" s="34">
        <f>SUM(P46:S46)</f>
        <v>0</v>
      </c>
      <c r="P46" s="10"/>
      <c r="Q46" s="10"/>
      <c r="R46" s="10"/>
      <c r="S46" s="30"/>
      <c r="T46" s="59"/>
      <c r="U46" s="4">
        <f t="shared" si="5"/>
        <v>0</v>
      </c>
      <c r="V46" s="13"/>
    </row>
    <row r="47" spans="1:22" x14ac:dyDescent="0.2">
      <c r="A47" s="363"/>
      <c r="B47" s="363"/>
      <c r="C47" s="23">
        <v>2015</v>
      </c>
      <c r="D47" s="212"/>
      <c r="E47" s="11"/>
      <c r="F47" s="12"/>
      <c r="G47" s="12"/>
      <c r="H47" s="220"/>
      <c r="I47" s="61">
        <f t="shared" si="9"/>
        <v>0</v>
      </c>
      <c r="J47" s="5">
        <f t="shared" si="3"/>
        <v>0</v>
      </c>
      <c r="K47" s="35">
        <f>N47+O47</f>
        <v>0</v>
      </c>
      <c r="L47" s="12"/>
      <c r="M47" s="55">
        <f t="shared" si="6"/>
        <v>0</v>
      </c>
      <c r="N47" s="53"/>
      <c r="O47" s="35">
        <f>SUM(P47:S47)</f>
        <v>0</v>
      </c>
      <c r="P47" s="12"/>
      <c r="Q47" s="12"/>
      <c r="R47" s="12"/>
      <c r="S47" s="31"/>
      <c r="T47" s="53"/>
      <c r="U47" s="5">
        <f t="shared" si="5"/>
        <v>0</v>
      </c>
      <c r="V47" s="14"/>
    </row>
    <row r="48" spans="1:22" ht="13.5" thickBot="1" x14ac:dyDescent="0.25">
      <c r="A48" s="364"/>
      <c r="B48" s="364"/>
      <c r="C48" s="24">
        <v>2016</v>
      </c>
      <c r="D48" s="263">
        <f>'4.Прил 3_НД-съдии'!I8</f>
        <v>32</v>
      </c>
      <c r="E48" s="228">
        <v>94</v>
      </c>
      <c r="F48" s="139"/>
      <c r="G48" s="139"/>
      <c r="H48" s="224"/>
      <c r="I48" s="226">
        <f t="shared" si="9"/>
        <v>94</v>
      </c>
      <c r="J48" s="132">
        <f t="shared" si="3"/>
        <v>126</v>
      </c>
      <c r="K48" s="36">
        <f>N48+O48</f>
        <v>102</v>
      </c>
      <c r="L48" s="264">
        <f>'4.Прил 3_НД-съдии'!AS8</f>
        <v>95</v>
      </c>
      <c r="M48" s="57">
        <f t="shared" si="6"/>
        <v>0.93137254901960786</v>
      </c>
      <c r="N48" s="144">
        <f>'4.Прил 3_НД-съдии'!AG8</f>
        <v>98</v>
      </c>
      <c r="O48" s="39">
        <f>SUM(P48:S48)</f>
        <v>4</v>
      </c>
      <c r="P48" s="136"/>
      <c r="Q48" s="136"/>
      <c r="R48" s="136"/>
      <c r="S48" s="133">
        <v>4</v>
      </c>
      <c r="T48" s="137">
        <v>259</v>
      </c>
      <c r="U48" s="26">
        <f t="shared" si="5"/>
        <v>24</v>
      </c>
      <c r="V48" s="142">
        <v>48</v>
      </c>
    </row>
    <row r="49" spans="1:22" x14ac:dyDescent="0.2">
      <c r="A49" s="365" t="s">
        <v>33</v>
      </c>
      <c r="B49" s="362" t="s">
        <v>42</v>
      </c>
      <c r="C49" s="22">
        <v>2014</v>
      </c>
      <c r="D49" s="214">
        <f t="shared" ref="D49:H51" si="10">D31+D34+D37+D40+D43+D46</f>
        <v>0</v>
      </c>
      <c r="E49" s="2">
        <f t="shared" si="10"/>
        <v>0</v>
      </c>
      <c r="F49" s="41">
        <f t="shared" si="10"/>
        <v>0</v>
      </c>
      <c r="G49" s="41">
        <f>G31+G34+G37+G40+G43+G46</f>
        <v>0</v>
      </c>
      <c r="H49" s="230">
        <f t="shared" si="10"/>
        <v>0</v>
      </c>
      <c r="I49" s="60">
        <f>I31+I34+I37+I40+I43+I46</f>
        <v>0</v>
      </c>
      <c r="J49" s="4">
        <f>D49+I49</f>
        <v>0</v>
      </c>
      <c r="K49" s="34">
        <f t="shared" ref="K49:L51" si="11">K31+K34+K37+K40+K43+K46</f>
        <v>0</v>
      </c>
      <c r="L49" s="41">
        <f t="shared" si="11"/>
        <v>0</v>
      </c>
      <c r="M49" s="54">
        <f t="shared" si="6"/>
        <v>0</v>
      </c>
      <c r="N49" s="4">
        <f t="shared" ref="N49:S51" si="12">N31+N34+N37+N40+N43+N46</f>
        <v>0</v>
      </c>
      <c r="O49" s="34">
        <f t="shared" si="12"/>
        <v>0</v>
      </c>
      <c r="P49" s="41">
        <f t="shared" si="12"/>
        <v>0</v>
      </c>
      <c r="Q49" s="41">
        <f t="shared" si="12"/>
        <v>0</v>
      </c>
      <c r="R49" s="41">
        <f t="shared" si="12"/>
        <v>0</v>
      </c>
      <c r="S49" s="44">
        <f t="shared" si="12"/>
        <v>0</v>
      </c>
      <c r="T49" s="4">
        <f>T31+T34+T37+T40+T46</f>
        <v>0</v>
      </c>
      <c r="U49" s="4">
        <f>U31+U34+U37+U40+U43+U46</f>
        <v>0</v>
      </c>
      <c r="V49" s="60">
        <f>V31+V34+V37+V40+V46</f>
        <v>0</v>
      </c>
    </row>
    <row r="50" spans="1:22" x14ac:dyDescent="0.2">
      <c r="A50" s="366"/>
      <c r="B50" s="363"/>
      <c r="C50" s="23">
        <v>2015</v>
      </c>
      <c r="D50" s="215">
        <f t="shared" si="10"/>
        <v>0</v>
      </c>
      <c r="E50" s="3">
        <f t="shared" si="10"/>
        <v>0</v>
      </c>
      <c r="F50" s="40">
        <f t="shared" si="10"/>
        <v>0</v>
      </c>
      <c r="G50" s="40">
        <f>G32+G35+G38+G41+G44+G47</f>
        <v>0</v>
      </c>
      <c r="H50" s="221">
        <f t="shared" si="10"/>
        <v>0</v>
      </c>
      <c r="I50" s="61">
        <f>I32+I35+I38+I41+I44+I47</f>
        <v>0</v>
      </c>
      <c r="J50" s="5">
        <f t="shared" si="3"/>
        <v>0</v>
      </c>
      <c r="K50" s="35">
        <f t="shared" si="11"/>
        <v>0</v>
      </c>
      <c r="L50" s="40">
        <f t="shared" si="11"/>
        <v>0</v>
      </c>
      <c r="M50" s="55">
        <f t="shared" si="6"/>
        <v>0</v>
      </c>
      <c r="N50" s="5">
        <f t="shared" si="12"/>
        <v>0</v>
      </c>
      <c r="O50" s="35">
        <f t="shared" si="12"/>
        <v>0</v>
      </c>
      <c r="P50" s="40">
        <f t="shared" si="12"/>
        <v>0</v>
      </c>
      <c r="Q50" s="40">
        <f t="shared" si="12"/>
        <v>0</v>
      </c>
      <c r="R50" s="40">
        <f t="shared" si="12"/>
        <v>0</v>
      </c>
      <c r="S50" s="45">
        <f t="shared" si="12"/>
        <v>0</v>
      </c>
      <c r="T50" s="5">
        <f>T32+T35+T38+T41+T47</f>
        <v>0</v>
      </c>
      <c r="U50" s="5">
        <f>U32+U35+U38+U41+U44+U47</f>
        <v>0</v>
      </c>
      <c r="V50" s="61">
        <f>V32+V35+V38+V41+V47</f>
        <v>0</v>
      </c>
    </row>
    <row r="51" spans="1:22" ht="13.5" thickBot="1" x14ac:dyDescent="0.25">
      <c r="A51" s="367"/>
      <c r="B51" s="364"/>
      <c r="C51" s="24">
        <v>2016</v>
      </c>
      <c r="D51" s="229">
        <f t="shared" si="10"/>
        <v>45</v>
      </c>
      <c r="E51" s="25">
        <f t="shared" si="10"/>
        <v>610</v>
      </c>
      <c r="F51" s="42">
        <f t="shared" si="10"/>
        <v>0</v>
      </c>
      <c r="G51" s="42">
        <f>G33+G36+G39+G42+G45+G48</f>
        <v>0</v>
      </c>
      <c r="H51" s="231">
        <f t="shared" si="10"/>
        <v>0</v>
      </c>
      <c r="I51" s="62">
        <f>I33+I36+I39+I42+I45+I48</f>
        <v>610</v>
      </c>
      <c r="J51" s="26">
        <f t="shared" si="3"/>
        <v>655</v>
      </c>
      <c r="K51" s="36">
        <f t="shared" si="11"/>
        <v>609</v>
      </c>
      <c r="L51" s="43">
        <f t="shared" si="11"/>
        <v>600</v>
      </c>
      <c r="M51" s="58">
        <f t="shared" si="6"/>
        <v>0.98522167487684731</v>
      </c>
      <c r="N51" s="26">
        <f t="shared" si="12"/>
        <v>378</v>
      </c>
      <c r="O51" s="50">
        <f t="shared" si="12"/>
        <v>231</v>
      </c>
      <c r="P51" s="43">
        <f t="shared" si="12"/>
        <v>223</v>
      </c>
      <c r="Q51" s="43">
        <f t="shared" si="12"/>
        <v>0</v>
      </c>
      <c r="R51" s="43">
        <f t="shared" si="12"/>
        <v>0</v>
      </c>
      <c r="S51" s="49">
        <f t="shared" si="12"/>
        <v>8</v>
      </c>
      <c r="T51" s="26">
        <f>T33+T36+T39+T42+T48</f>
        <v>925</v>
      </c>
      <c r="U51" s="26">
        <f>U33+U36+U39+U42+U45+U48</f>
        <v>46</v>
      </c>
      <c r="V51" s="62">
        <f>V33+V36+V39+V42+V48</f>
        <v>62</v>
      </c>
    </row>
    <row r="52" spans="1:22" x14ac:dyDescent="0.2">
      <c r="A52" s="365" t="s">
        <v>39</v>
      </c>
      <c r="B52" s="362" t="s">
        <v>27</v>
      </c>
      <c r="C52" s="22">
        <v>2014</v>
      </c>
      <c r="D52" s="214">
        <f t="shared" ref="D52:L54" si="13">D28+D49</f>
        <v>0</v>
      </c>
      <c r="E52" s="232">
        <f t="shared" si="13"/>
        <v>0</v>
      </c>
      <c r="F52" s="218">
        <f t="shared" si="13"/>
        <v>0</v>
      </c>
      <c r="G52" s="218">
        <f>G28+G49</f>
        <v>0</v>
      </c>
      <c r="H52" s="233">
        <f t="shared" ref="H52:I54" si="14">H28+H49</f>
        <v>0</v>
      </c>
      <c r="I52" s="63">
        <f t="shared" si="14"/>
        <v>0</v>
      </c>
      <c r="J52" s="17">
        <f t="shared" si="3"/>
        <v>0</v>
      </c>
      <c r="K52" s="34">
        <f t="shared" si="13"/>
        <v>0</v>
      </c>
      <c r="L52" s="41">
        <f t="shared" si="13"/>
        <v>0</v>
      </c>
      <c r="M52" s="54">
        <f t="shared" si="6"/>
        <v>0</v>
      </c>
      <c r="N52" s="17">
        <f t="shared" ref="N52:V52" si="15">N28+N49</f>
        <v>0</v>
      </c>
      <c r="O52" s="34">
        <f t="shared" si="15"/>
        <v>0</v>
      </c>
      <c r="P52" s="41">
        <f t="shared" si="15"/>
        <v>0</v>
      </c>
      <c r="Q52" s="41">
        <f t="shared" si="15"/>
        <v>0</v>
      </c>
      <c r="R52" s="41">
        <f t="shared" si="15"/>
        <v>0</v>
      </c>
      <c r="S52" s="44">
        <f t="shared" si="15"/>
        <v>0</v>
      </c>
      <c r="T52" s="17">
        <f t="shared" si="15"/>
        <v>0</v>
      </c>
      <c r="U52" s="17">
        <f t="shared" si="15"/>
        <v>0</v>
      </c>
      <c r="V52" s="63">
        <f t="shared" si="15"/>
        <v>0</v>
      </c>
    </row>
    <row r="53" spans="1:22" x14ac:dyDescent="0.2">
      <c r="A53" s="366"/>
      <c r="B53" s="363"/>
      <c r="C53" s="23">
        <v>2015</v>
      </c>
      <c r="D53" s="215">
        <f t="shared" si="13"/>
        <v>0</v>
      </c>
      <c r="E53" s="3">
        <f t="shared" si="13"/>
        <v>0</v>
      </c>
      <c r="F53" s="40">
        <f t="shared" si="13"/>
        <v>0</v>
      </c>
      <c r="G53" s="40">
        <f>G29+G50</f>
        <v>0</v>
      </c>
      <c r="H53" s="221">
        <f t="shared" si="14"/>
        <v>0</v>
      </c>
      <c r="I53" s="63">
        <f t="shared" si="14"/>
        <v>0</v>
      </c>
      <c r="J53" s="17">
        <f t="shared" si="3"/>
        <v>0</v>
      </c>
      <c r="K53" s="35">
        <f t="shared" si="13"/>
        <v>0</v>
      </c>
      <c r="L53" s="40">
        <f t="shared" si="13"/>
        <v>0</v>
      </c>
      <c r="M53" s="55">
        <f t="shared" si="6"/>
        <v>0</v>
      </c>
      <c r="N53" s="17">
        <f t="shared" ref="N53:V53" si="16">N29+N50</f>
        <v>0</v>
      </c>
      <c r="O53" s="35">
        <f t="shared" si="16"/>
        <v>0</v>
      </c>
      <c r="P53" s="40">
        <f t="shared" si="16"/>
        <v>0</v>
      </c>
      <c r="Q53" s="40">
        <f t="shared" si="16"/>
        <v>0</v>
      </c>
      <c r="R53" s="40">
        <f t="shared" si="16"/>
        <v>0</v>
      </c>
      <c r="S53" s="45">
        <f t="shared" si="16"/>
        <v>0</v>
      </c>
      <c r="T53" s="17">
        <f t="shared" si="16"/>
        <v>0</v>
      </c>
      <c r="U53" s="17">
        <f t="shared" si="16"/>
        <v>0</v>
      </c>
      <c r="V53" s="63">
        <f t="shared" si="16"/>
        <v>0</v>
      </c>
    </row>
    <row r="54" spans="1:22" ht="13.5" thickBot="1" x14ac:dyDescent="0.25">
      <c r="A54" s="367"/>
      <c r="B54" s="364"/>
      <c r="C54" s="24">
        <v>2016</v>
      </c>
      <c r="D54" s="229">
        <f t="shared" si="13"/>
        <v>96</v>
      </c>
      <c r="E54" s="25">
        <f t="shared" si="13"/>
        <v>828</v>
      </c>
      <c r="F54" s="42">
        <f t="shared" si="13"/>
        <v>0</v>
      </c>
      <c r="G54" s="42">
        <f>G30+G51</f>
        <v>0</v>
      </c>
      <c r="H54" s="231">
        <f t="shared" si="14"/>
        <v>0</v>
      </c>
      <c r="I54" s="227">
        <f t="shared" si="14"/>
        <v>828</v>
      </c>
      <c r="J54" s="51">
        <f t="shared" si="3"/>
        <v>924</v>
      </c>
      <c r="K54" s="39">
        <f t="shared" si="13"/>
        <v>830</v>
      </c>
      <c r="L54" s="42">
        <f t="shared" si="13"/>
        <v>804</v>
      </c>
      <c r="M54" s="57">
        <f t="shared" si="6"/>
        <v>0.96867469879518076</v>
      </c>
      <c r="N54" s="51">
        <f t="shared" ref="N54:V54" si="17">N30+N51</f>
        <v>562</v>
      </c>
      <c r="O54" s="39">
        <f t="shared" si="17"/>
        <v>268</v>
      </c>
      <c r="P54" s="42">
        <f t="shared" si="17"/>
        <v>223</v>
      </c>
      <c r="Q54" s="42">
        <f t="shared" si="17"/>
        <v>0</v>
      </c>
      <c r="R54" s="42">
        <f t="shared" si="17"/>
        <v>0</v>
      </c>
      <c r="S54" s="46">
        <f t="shared" si="17"/>
        <v>45</v>
      </c>
      <c r="T54" s="51">
        <f t="shared" si="17"/>
        <v>1601</v>
      </c>
      <c r="U54" s="51">
        <f t="shared" si="17"/>
        <v>94</v>
      </c>
      <c r="V54" s="64">
        <f t="shared" si="17"/>
        <v>94</v>
      </c>
    </row>
    <row r="55" spans="1:22" x14ac:dyDescent="0.2">
      <c r="A55" s="334" t="s">
        <v>34</v>
      </c>
      <c r="B55" s="362" t="s">
        <v>48</v>
      </c>
      <c r="C55" s="22">
        <v>2014</v>
      </c>
      <c r="D55" s="247"/>
      <c r="E55" s="246"/>
      <c r="F55" s="246"/>
      <c r="G55" s="246"/>
      <c r="H55" s="246"/>
      <c r="I55" s="248"/>
      <c r="J55" s="20"/>
      <c r="K55" s="265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</row>
    <row r="56" spans="1:22" x14ac:dyDescent="0.2">
      <c r="A56" s="335"/>
      <c r="B56" s="363"/>
      <c r="C56" s="23">
        <v>2015</v>
      </c>
      <c r="D56" s="266"/>
      <c r="E56" s="246"/>
      <c r="F56" s="246"/>
      <c r="G56" s="246"/>
      <c r="H56" s="246"/>
      <c r="I56" s="267"/>
      <c r="J56" s="14"/>
      <c r="K56" s="265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</row>
    <row r="57" spans="1:22" ht="13.5" thickBot="1" x14ac:dyDescent="0.25">
      <c r="A57" s="336"/>
      <c r="B57" s="364"/>
      <c r="C57" s="24">
        <v>2016</v>
      </c>
      <c r="D57" s="266"/>
      <c r="E57" s="246"/>
      <c r="F57" s="246"/>
      <c r="G57" s="246"/>
      <c r="H57" s="246"/>
      <c r="I57" s="267"/>
      <c r="J57" s="19">
        <v>3</v>
      </c>
      <c r="K57" s="265"/>
      <c r="L57" s="237"/>
      <c r="M57" s="237"/>
      <c r="N57" s="237"/>
      <c r="O57" s="237"/>
      <c r="P57" s="237"/>
      <c r="Q57" s="237"/>
      <c r="R57" s="361" t="s">
        <v>61</v>
      </c>
      <c r="S57" s="361"/>
      <c r="T57" s="361"/>
      <c r="U57" s="361"/>
      <c r="V57" s="361"/>
    </row>
    <row r="58" spans="1:22" x14ac:dyDescent="0.2">
      <c r="A58" s="365" t="s">
        <v>69</v>
      </c>
      <c r="B58" s="362" t="s">
        <v>28</v>
      </c>
      <c r="C58" s="22">
        <v>2014</v>
      </c>
      <c r="D58" s="247"/>
      <c r="E58" s="249"/>
      <c r="F58" s="249"/>
      <c r="G58" s="249"/>
      <c r="H58" s="249"/>
      <c r="I58" s="248"/>
      <c r="J58" s="268">
        <f>IF(J55&lt;&gt;0,J52/M1/J55,0)</f>
        <v>0</v>
      </c>
      <c r="K58" s="268">
        <f>IF(J55&lt;&gt;0,K52/M1/J55,0)</f>
        <v>0</v>
      </c>
      <c r="L58" s="237"/>
      <c r="M58" s="237"/>
      <c r="N58" s="237"/>
      <c r="O58" s="246"/>
      <c r="P58" s="246"/>
      <c r="Q58" s="246"/>
      <c r="R58" s="361" t="s">
        <v>219</v>
      </c>
      <c r="S58" s="361"/>
      <c r="T58" s="361"/>
      <c r="U58" s="361"/>
      <c r="V58" s="361"/>
    </row>
    <row r="59" spans="1:22" x14ac:dyDescent="0.2">
      <c r="A59" s="366"/>
      <c r="B59" s="363"/>
      <c r="C59" s="23">
        <v>2015</v>
      </c>
      <c r="D59" s="266"/>
      <c r="E59" s="246"/>
      <c r="F59" s="246"/>
      <c r="G59" s="246"/>
      <c r="H59" s="246"/>
      <c r="I59" s="267"/>
      <c r="J59" s="269">
        <f>IF(J56&lt;&gt;0,J53/M1/J56,0)</f>
        <v>0</v>
      </c>
      <c r="K59" s="269">
        <f>IF(J56&lt;&gt;0,K53/M1/J56,0)</f>
        <v>0</v>
      </c>
      <c r="L59" s="237"/>
      <c r="M59" s="237"/>
      <c r="N59" s="237"/>
      <c r="O59" s="246"/>
      <c r="P59" s="246"/>
      <c r="Q59" s="246"/>
      <c r="R59" s="246"/>
      <c r="S59" s="237"/>
      <c r="T59" s="237"/>
      <c r="U59" s="237"/>
      <c r="V59" s="237"/>
    </row>
    <row r="60" spans="1:22" ht="13.5" thickBot="1" x14ac:dyDescent="0.25">
      <c r="A60" s="367"/>
      <c r="B60" s="364"/>
      <c r="C60" s="24">
        <v>2016</v>
      </c>
      <c r="D60" s="266"/>
      <c r="E60" s="246"/>
      <c r="F60" s="246"/>
      <c r="G60" s="246"/>
      <c r="H60" s="246"/>
      <c r="I60" s="267"/>
      <c r="J60" s="270">
        <f>IF(J57&lt;&gt;0,J54/M1/J57,0)</f>
        <v>51.333333333333336</v>
      </c>
      <c r="K60" s="270">
        <f>IF(J57&lt;&gt;0,K54/M1/J57,0)</f>
        <v>46.111111111111114</v>
      </c>
      <c r="L60" s="237"/>
      <c r="M60" s="237"/>
      <c r="N60" s="237"/>
      <c r="O60" s="246"/>
      <c r="P60" s="246"/>
      <c r="Q60" s="246"/>
      <c r="R60" s="246"/>
      <c r="S60" s="237"/>
      <c r="T60" s="237"/>
      <c r="U60" s="237"/>
      <c r="V60" s="237"/>
    </row>
    <row r="61" spans="1:22" x14ac:dyDescent="0.2">
      <c r="A61" s="334" t="s">
        <v>35</v>
      </c>
      <c r="B61" s="362" t="s">
        <v>43</v>
      </c>
      <c r="C61" s="22">
        <v>2014</v>
      </c>
      <c r="D61" s="247"/>
      <c r="E61" s="249"/>
      <c r="F61" s="249"/>
      <c r="G61" s="249"/>
      <c r="H61" s="249"/>
      <c r="I61" s="248"/>
      <c r="J61" s="20"/>
      <c r="K61" s="265"/>
      <c r="L61" s="237"/>
      <c r="M61" s="237"/>
      <c r="N61" s="237"/>
      <c r="O61" s="246"/>
      <c r="P61" s="246"/>
      <c r="Q61" s="246"/>
      <c r="R61" s="246"/>
      <c r="S61" s="237"/>
      <c r="T61" s="237"/>
      <c r="U61" s="237"/>
      <c r="V61" s="237"/>
    </row>
    <row r="62" spans="1:22" x14ac:dyDescent="0.2">
      <c r="A62" s="335"/>
      <c r="B62" s="363"/>
      <c r="C62" s="23">
        <v>2015</v>
      </c>
      <c r="D62" s="266"/>
      <c r="E62" s="246"/>
      <c r="F62" s="246"/>
      <c r="G62" s="246"/>
      <c r="H62" s="246"/>
      <c r="I62" s="267"/>
      <c r="J62" s="14"/>
      <c r="K62" s="265"/>
      <c r="L62" s="237"/>
      <c r="M62" s="237"/>
      <c r="N62" s="237"/>
      <c r="O62" s="246"/>
      <c r="P62" s="246"/>
      <c r="Q62" s="246"/>
      <c r="R62" s="246"/>
      <c r="S62" s="237"/>
      <c r="T62" s="237"/>
      <c r="U62" s="237"/>
      <c r="V62" s="237"/>
    </row>
    <row r="63" spans="1:22" ht="13.5" thickBot="1" x14ac:dyDescent="0.25">
      <c r="A63" s="336"/>
      <c r="B63" s="364"/>
      <c r="C63" s="24">
        <v>2016</v>
      </c>
      <c r="D63" s="266"/>
      <c r="E63" s="246"/>
      <c r="F63" s="246"/>
      <c r="G63" s="246"/>
      <c r="H63" s="246"/>
      <c r="I63" s="267"/>
      <c r="J63" s="19">
        <v>1</v>
      </c>
      <c r="K63" s="265"/>
      <c r="L63" s="237"/>
      <c r="M63" s="237"/>
      <c r="N63" s="237"/>
      <c r="O63" s="246"/>
      <c r="P63" s="246"/>
      <c r="Q63" s="246"/>
      <c r="R63" s="246"/>
      <c r="S63" s="237"/>
      <c r="T63" s="237"/>
      <c r="U63" s="237"/>
      <c r="V63" s="237"/>
    </row>
    <row r="64" spans="1:22" x14ac:dyDescent="0.2">
      <c r="A64" s="334" t="s">
        <v>36</v>
      </c>
      <c r="B64" s="362" t="s">
        <v>44</v>
      </c>
      <c r="C64" s="22">
        <v>2014</v>
      </c>
      <c r="D64" s="247"/>
      <c r="E64" s="249"/>
      <c r="F64" s="249"/>
      <c r="G64" s="249"/>
      <c r="H64" s="249"/>
      <c r="I64" s="248"/>
      <c r="J64" s="268">
        <f>IF(J61&lt;&gt;0,J28/M1/J61,0)</f>
        <v>0</v>
      </c>
      <c r="K64" s="268">
        <f>IF(J61&lt;&gt;0,K28/M1/J61,0)</f>
        <v>0</v>
      </c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</row>
    <row r="65" spans="1:22" x14ac:dyDescent="0.2">
      <c r="A65" s="335"/>
      <c r="B65" s="363"/>
      <c r="C65" s="23">
        <v>2015</v>
      </c>
      <c r="D65" s="266"/>
      <c r="E65" s="246"/>
      <c r="F65" s="246"/>
      <c r="G65" s="246"/>
      <c r="H65" s="246"/>
      <c r="I65" s="267"/>
      <c r="J65" s="269">
        <f>IF(J62&lt;&gt;0,J29/M1/J62,0)</f>
        <v>0</v>
      </c>
      <c r="K65" s="269">
        <f>IF(J62&lt;&gt;0,K29/M1/J62,0)</f>
        <v>0</v>
      </c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</row>
    <row r="66" spans="1:22" ht="13.5" thickBot="1" x14ac:dyDescent="0.25">
      <c r="A66" s="336"/>
      <c r="B66" s="364"/>
      <c r="C66" s="24">
        <v>2016</v>
      </c>
      <c r="D66" s="271"/>
      <c r="E66" s="238"/>
      <c r="F66" s="238"/>
      <c r="G66" s="238"/>
      <c r="H66" s="238"/>
      <c r="I66" s="272"/>
      <c r="J66" s="270">
        <f>IF(J63&lt;&gt;0,J30/M1/J63,0)</f>
        <v>44.833333333333336</v>
      </c>
      <c r="K66" s="270">
        <f>IF(J63&lt;&gt;0,K30/M1/J63,0)</f>
        <v>36.833333333333336</v>
      </c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</row>
    <row r="67" spans="1:22" x14ac:dyDescent="0.2">
      <c r="A67" s="334" t="s">
        <v>38</v>
      </c>
      <c r="B67" s="362" t="s">
        <v>64</v>
      </c>
      <c r="C67" s="22">
        <v>2014</v>
      </c>
      <c r="D67" s="247"/>
      <c r="E67" s="249"/>
      <c r="F67" s="249"/>
      <c r="G67" s="249"/>
      <c r="H67" s="249"/>
      <c r="I67" s="248"/>
      <c r="J67" s="20"/>
      <c r="K67" s="273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</row>
    <row r="68" spans="1:22" x14ac:dyDescent="0.2">
      <c r="A68" s="335"/>
      <c r="B68" s="363"/>
      <c r="C68" s="23">
        <v>2015</v>
      </c>
      <c r="D68" s="266"/>
      <c r="E68" s="246"/>
      <c r="F68" s="246"/>
      <c r="G68" s="246"/>
      <c r="H68" s="246"/>
      <c r="I68" s="267"/>
      <c r="J68" s="14"/>
      <c r="K68" s="273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</row>
    <row r="69" spans="1:22" ht="13.5" thickBot="1" x14ac:dyDescent="0.25">
      <c r="A69" s="336"/>
      <c r="B69" s="364"/>
      <c r="C69" s="24">
        <v>2016</v>
      </c>
      <c r="D69" s="271"/>
      <c r="E69" s="238"/>
      <c r="F69" s="238"/>
      <c r="G69" s="238"/>
      <c r="H69" s="238"/>
      <c r="I69" s="272"/>
      <c r="J69" s="19">
        <v>2</v>
      </c>
      <c r="K69" s="273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</row>
    <row r="70" spans="1:22" x14ac:dyDescent="0.2">
      <c r="A70" s="334" t="s">
        <v>37</v>
      </c>
      <c r="B70" s="362" t="s">
        <v>65</v>
      </c>
      <c r="C70" s="22">
        <v>2014</v>
      </c>
      <c r="D70" s="247"/>
      <c r="E70" s="249"/>
      <c r="F70" s="249"/>
      <c r="G70" s="249"/>
      <c r="H70" s="249"/>
      <c r="I70" s="248"/>
      <c r="J70" s="268">
        <f>IF(J67&lt;&gt;0,J49/M1/J67,0)</f>
        <v>0</v>
      </c>
      <c r="K70" s="268">
        <f>IF(J67&lt;&gt;0,K49/M1/J67,0)</f>
        <v>0</v>
      </c>
      <c r="L70" s="237"/>
      <c r="M70" s="237"/>
      <c r="N70" s="237"/>
      <c r="O70" s="237"/>
      <c r="P70" s="237"/>
      <c r="Q70" s="237"/>
    </row>
    <row r="71" spans="1:22" x14ac:dyDescent="0.2">
      <c r="A71" s="335"/>
      <c r="B71" s="363"/>
      <c r="C71" s="23">
        <v>2015</v>
      </c>
      <c r="D71" s="266"/>
      <c r="E71" s="246"/>
      <c r="F71" s="246"/>
      <c r="G71" s="246"/>
      <c r="H71" s="246"/>
      <c r="I71" s="267"/>
      <c r="J71" s="269">
        <f>IF(J68&lt;&gt;0,J50/M1/J68,0)</f>
        <v>0</v>
      </c>
      <c r="K71" s="269">
        <f>IF(J68&lt;&gt;0,K50/M1/J68,0)</f>
        <v>0</v>
      </c>
      <c r="L71" s="237"/>
      <c r="M71" s="237"/>
      <c r="N71" s="237"/>
      <c r="O71" s="237"/>
      <c r="P71" s="237"/>
      <c r="Q71" s="237"/>
    </row>
    <row r="72" spans="1:22" ht="13.5" thickBot="1" x14ac:dyDescent="0.25">
      <c r="A72" s="336"/>
      <c r="B72" s="364"/>
      <c r="C72" s="24">
        <v>2016</v>
      </c>
      <c r="D72" s="271"/>
      <c r="E72" s="238"/>
      <c r="F72" s="238"/>
      <c r="G72" s="238"/>
      <c r="H72" s="238"/>
      <c r="I72" s="272"/>
      <c r="J72" s="270">
        <f>IF(J69&lt;&gt;0,J51/M1/J69,0)</f>
        <v>54.583333333333336</v>
      </c>
      <c r="K72" s="270">
        <f>IF(J69&lt;&gt;0,K51/M1/J69,0)</f>
        <v>50.75</v>
      </c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</row>
    <row r="73" spans="1:22" x14ac:dyDescent="0.2">
      <c r="A73" s="362" t="s">
        <v>81</v>
      </c>
      <c r="B73" s="362" t="s">
        <v>80</v>
      </c>
      <c r="C73" s="22">
        <v>2014</v>
      </c>
      <c r="D73" s="247"/>
      <c r="E73" s="249"/>
      <c r="F73" s="274"/>
      <c r="G73" s="274"/>
      <c r="H73" s="274"/>
      <c r="I73" s="275"/>
      <c r="J73" s="20"/>
      <c r="K73" s="273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</row>
    <row r="74" spans="1:22" x14ac:dyDescent="0.2">
      <c r="A74" s="363"/>
      <c r="B74" s="363"/>
      <c r="C74" s="23">
        <v>2015</v>
      </c>
      <c r="D74" s="266"/>
      <c r="E74" s="246"/>
      <c r="F74" s="276"/>
      <c r="G74" s="276"/>
      <c r="H74" s="276"/>
      <c r="I74" s="277"/>
      <c r="J74" s="14"/>
      <c r="K74" s="273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</row>
    <row r="75" spans="1:22" ht="13.5" thickBot="1" x14ac:dyDescent="0.25">
      <c r="A75" s="364"/>
      <c r="B75" s="364"/>
      <c r="C75" s="24">
        <v>2016</v>
      </c>
      <c r="D75" s="271"/>
      <c r="E75" s="238"/>
      <c r="F75" s="278"/>
      <c r="G75" s="278"/>
      <c r="H75" s="278"/>
      <c r="I75" s="279"/>
      <c r="J75" s="19">
        <v>16</v>
      </c>
      <c r="K75" s="273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37"/>
    </row>
    <row r="76" spans="1:22" x14ac:dyDescent="0.2">
      <c r="A76" s="368" t="s">
        <v>79</v>
      </c>
      <c r="B76" s="362" t="s">
        <v>67</v>
      </c>
      <c r="C76" s="22">
        <v>2014</v>
      </c>
      <c r="D76" s="247"/>
      <c r="E76" s="249"/>
      <c r="F76" s="274"/>
      <c r="G76" s="274"/>
      <c r="H76" s="274"/>
      <c r="I76" s="275"/>
      <c r="J76" s="280">
        <f>IF(J73&lt;&gt;0,J52/J73,0)</f>
        <v>0</v>
      </c>
      <c r="K76" s="281">
        <f>IF(J73&lt;&gt;0,K52/J73,0)</f>
        <v>0</v>
      </c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</row>
    <row r="77" spans="1:22" x14ac:dyDescent="0.2">
      <c r="A77" s="369"/>
      <c r="B77" s="363"/>
      <c r="C77" s="23">
        <v>2015</v>
      </c>
      <c r="D77" s="266"/>
      <c r="E77" s="246"/>
      <c r="F77" s="276"/>
      <c r="G77" s="276"/>
      <c r="H77" s="276"/>
      <c r="I77" s="277"/>
      <c r="J77" s="282">
        <f>IF(J74&lt;&gt;0,J53/J74,0)</f>
        <v>0</v>
      </c>
      <c r="K77" s="283">
        <f>IF(J74&lt;&gt;0,K53/J74,0)</f>
        <v>0</v>
      </c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</row>
    <row r="78" spans="1:22" ht="13.5" thickBot="1" x14ac:dyDescent="0.25">
      <c r="A78" s="370"/>
      <c r="B78" s="364"/>
      <c r="C78" s="24">
        <v>2016</v>
      </c>
      <c r="D78" s="271"/>
      <c r="E78" s="238"/>
      <c r="F78" s="278"/>
      <c r="G78" s="278"/>
      <c r="H78" s="278"/>
      <c r="I78" s="279"/>
      <c r="J78" s="284">
        <f>IF(J75&lt;&gt;0,J54/J75,0)</f>
        <v>57.75</v>
      </c>
      <c r="K78" s="285">
        <f>IF(J75&lt;&gt;0,K54/J75,0)</f>
        <v>51.875</v>
      </c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</row>
    <row r="79" spans="1:22" s="6" customFormat="1" ht="33.75" customHeight="1" x14ac:dyDescent="0.2"/>
    <row r="80" spans="1:22" s="6" customFormat="1" x14ac:dyDescent="0.2">
      <c r="A80" s="7" t="s">
        <v>237</v>
      </c>
      <c r="C80" s="294"/>
    </row>
    <row r="81" spans="1:16" s="6" customFormat="1" x14ac:dyDescent="0.2">
      <c r="A81" s="7" t="s">
        <v>239</v>
      </c>
      <c r="C81" s="294"/>
      <c r="H81" s="7" t="s">
        <v>68</v>
      </c>
      <c r="M81" s="7" t="s">
        <v>29</v>
      </c>
    </row>
    <row r="82" spans="1:16" s="6" customFormat="1" x14ac:dyDescent="0.2">
      <c r="A82" s="7" t="s">
        <v>238</v>
      </c>
      <c r="C82" s="7"/>
    </row>
    <row r="83" spans="1:16" s="6" customFormat="1" x14ac:dyDescent="0.2">
      <c r="P83" s="6" t="s">
        <v>30</v>
      </c>
    </row>
    <row r="84" spans="1:16" s="6" customFormat="1" x14ac:dyDescent="0.2"/>
    <row r="85" spans="1:16" s="6" customFormat="1" x14ac:dyDescent="0.2"/>
    <row r="86" spans="1:16" s="6" customFormat="1" x14ac:dyDescent="0.2"/>
    <row r="87" spans="1:16" s="6" customFormat="1" x14ac:dyDescent="0.2"/>
    <row r="88" spans="1:16" s="6" customFormat="1" x14ac:dyDescent="0.2"/>
    <row r="89" spans="1:16" s="6" customFormat="1" x14ac:dyDescent="0.2"/>
    <row r="90" spans="1:16" s="6" customFormat="1" x14ac:dyDescent="0.2"/>
    <row r="91" spans="1:16" s="6" customFormat="1" x14ac:dyDescent="0.2"/>
    <row r="92" spans="1:16" s="6" customFormat="1" x14ac:dyDescent="0.2"/>
    <row r="93" spans="1:16" s="6" customFormat="1" x14ac:dyDescent="0.2"/>
    <row r="94" spans="1:16" s="6" customFormat="1" x14ac:dyDescent="0.2"/>
    <row r="95" spans="1:16" s="6" customFormat="1" x14ac:dyDescent="0.2"/>
    <row r="96" spans="1:1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29" spans="3:14" x14ac:dyDescent="0.2">
      <c r="C129" s="286"/>
      <c r="D129" s="286"/>
      <c r="E129" s="286"/>
      <c r="F129" s="286"/>
      <c r="G129" s="286"/>
      <c r="H129" s="286"/>
      <c r="I129" s="286"/>
      <c r="J129" s="286"/>
      <c r="K129" s="286"/>
      <c r="L129" s="286"/>
      <c r="M129" s="286"/>
      <c r="N129" s="286"/>
    </row>
    <row r="140" spans="3:14" x14ac:dyDescent="0.2">
      <c r="K140" s="286"/>
      <c r="L140" s="286"/>
      <c r="M140" s="286"/>
      <c r="N140" s="286"/>
    </row>
    <row r="141" spans="3:14" x14ac:dyDescent="0.2">
      <c r="K141" s="286"/>
      <c r="L141" s="286"/>
      <c r="M141" s="286"/>
      <c r="N141" s="286"/>
    </row>
    <row r="142" spans="3:14" x14ac:dyDescent="0.2">
      <c r="K142" s="286"/>
      <c r="L142" s="286"/>
      <c r="M142" s="286"/>
      <c r="N142" s="286"/>
    </row>
    <row r="143" spans="3:14" x14ac:dyDescent="0.2">
      <c r="K143" s="286"/>
      <c r="L143" s="286"/>
      <c r="M143" s="286"/>
      <c r="N143" s="286"/>
    </row>
  </sheetData>
  <sheetProtection password="D259" sheet="1" objects="1" scenarios="1" formatColumns="0" formatRows="0"/>
  <mergeCells count="74">
    <mergeCell ref="T3:T5"/>
    <mergeCell ref="U3:U5"/>
    <mergeCell ref="L4:M4"/>
    <mergeCell ref="P4:P5"/>
    <mergeCell ref="Q4:Q5"/>
    <mergeCell ref="R4:R5"/>
    <mergeCell ref="K3:M3"/>
    <mergeCell ref="O3:S3"/>
    <mergeCell ref="A7:A9"/>
    <mergeCell ref="B7:B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49:A51"/>
    <mergeCell ref="B49:B51"/>
    <mergeCell ref="A76:A78"/>
    <mergeCell ref="B76:B78"/>
    <mergeCell ref="A64:A66"/>
    <mergeCell ref="B64:B66"/>
    <mergeCell ref="A67:A69"/>
    <mergeCell ref="B67:B69"/>
    <mergeCell ref="A70:A72"/>
    <mergeCell ref="B70:B72"/>
    <mergeCell ref="R57:V57"/>
    <mergeCell ref="A73:A75"/>
    <mergeCell ref="B73:B75"/>
    <mergeCell ref="A52:A54"/>
    <mergeCell ref="B52:B54"/>
    <mergeCell ref="A55:A57"/>
    <mergeCell ref="B55:B57"/>
    <mergeCell ref="A58:A60"/>
    <mergeCell ref="B58:B60"/>
    <mergeCell ref="A61:A63"/>
    <mergeCell ref="B61:B63"/>
    <mergeCell ref="R58:V58"/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</mergeCells>
  <conditionalFormatting sqref="E30">
    <cfRule type="cellIs" dxfId="69" priority="130" stopIfTrue="1" operator="notEqual">
      <formula>#REF!+#REF!+#REF!</formula>
    </cfRule>
  </conditionalFormatting>
  <conditionalFormatting sqref="H30">
    <cfRule type="cellIs" dxfId="68" priority="5" stopIfTrue="1" operator="notEqual">
      <formula>#REF!</formula>
    </cfRule>
  </conditionalFormatting>
  <conditionalFormatting sqref="V30">
    <cfRule type="cellIs" dxfId="67" priority="1" stopIfTrue="1" operator="notEqual">
      <formula>#REF!</formula>
    </cfRule>
  </conditionalFormatting>
  <hyperlinks>
    <hyperlink ref="A2:B2" location="'Списък Приложения'!A1" display="НАЗАД"/>
  </hyperlinks>
  <pageMargins left="0.70866141732283472" right="0.70866141732283472" top="0.9055118110236221" bottom="0.55118110236220474" header="0.31496062992125984" footer="0.31496062992125984"/>
  <pageSetup paperSize="9" scale="6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7" stopIfTrue="1" operator="notEqual" id="{57AF9A1D-8672-4A63-8CD1-A18468E9F062}">
            <xm:f>'6.Прил 3_ГДиАД-съдии'!$AZ$9</xm:f>
            <x14:dxf>
              <fill>
                <patternFill>
                  <bgColor rgb="FFFF0000"/>
                </patternFill>
              </fill>
            </x14:dxf>
          </x14:cfRule>
          <xm:sqref>L30</xm:sqref>
        </x14:conditionalFormatting>
        <x14:conditionalFormatting xmlns:xm="http://schemas.microsoft.com/office/excel/2006/main">
          <x14:cfRule type="cellIs" priority="126" stopIfTrue="1" operator="notEqual" id="{297EA4B0-9700-4083-8A22-67175D5EA0FF}">
            <xm:f>'6.Прил 3_ГДиАД-съдии'!$AJ$9</xm:f>
            <x14:dxf>
              <fill>
                <patternFill>
                  <bgColor rgb="FFFF00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ellIs" priority="125" stopIfTrue="1" operator="notEqual" id="{E928D880-E428-40C7-9EC5-662694DF3BD5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3_ГДиАД-съдии'!$AT$9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3_ГДиАД-съдии'!$AU$9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3_ГДиАД-съдии'!$AV$9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3_ГДиАД-съдии'!$AW$9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100" stopIfTrue="1" operator="notEqual" id="{8E2817AA-445E-4FCC-9058-850F2BB2D3FB}">
            <xm:f>'6.Прил 3_ГДиАД-съдии'!$AX$9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3_ГДиАД-съдии'!$AY$9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O39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29" stopIfTrue="1" operator="notEqual" id="{7493A046-7CFB-4BCC-ACD7-D9CB9546AD57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128" stopIfTrue="1" operator="notEqual" id="{81AE8272-C82A-4651-9525-1B7AD3EAF591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124" stopIfTrue="1" operator="notEqual" id="{7B25F2C4-005D-4E73-9473-D39D718E23EC}">
            <xm:f>'6.Прил 3_ГДиАД-съдии'!$BH$9</xm:f>
            <x14:dxf>
              <fill>
                <patternFill>
                  <bgColor rgb="FFFF0000"/>
                </patternFill>
              </fill>
            </x14:dxf>
          </x14:cfRule>
          <xm:sqref>U30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3_ГДиАД-съдии'!$BI$9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3_ГДиАД-съдии'!$AG$9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102" stopIfTrue="1" operator="notEqual" id="{6EB621AC-1FA7-4172-ABD0-8BCBD0AAA12D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J39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J51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3_ГДиАД-съдии'!$AF$9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1" stopIfTrue="1" operator="notEqual" id="{C8FD4FDF-8145-47D9-A08F-20570E558247}">
            <xm:f>'6.Прил 3_ГДиАД-съдии'!$AH$9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3_ГДиАД-съдии'!$AI$9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K39</xm:sqref>
        </x14:conditionalFormatting>
        <x14:conditionalFormatting xmlns:xm="http://schemas.microsoft.com/office/excel/2006/main">
          <x14:cfRule type="cellIs" priority="37" stopIfTrue="1" operator="notEqual" id="{CD8BA256-B7D1-4AC4-8477-E3B5D02595B0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K51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1" operator="notEqual" id="{15610341-6A3E-43F5-8577-767C4055E4A0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9" operator="notEqual" id="{5C8A8FCC-0ED6-490B-8D31-BE3FC8F605BD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24" stopIfTrue="1" operator="notEqual" id="{55F7BFF3-0169-4441-AD92-973C31594875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I51</xm:sqref>
        </x14:conditionalFormatting>
        <x14:conditionalFormatting xmlns:xm="http://schemas.microsoft.com/office/excel/2006/main">
          <x14:cfRule type="cellIs" priority="16" operator="notEqual" id="{76B00E81-3E3F-4645-98C0-70597E2658E9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ellIs" priority="13" stopIfTrue="1" operator="notEqual" id="{38062F03-D6CF-4A3B-9127-F25797A03D7C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3_ГДиАД-съдии'!$BJ$9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3_ГДиАД-съдии'!$BK$9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3_ГДиАД-съдии'!$BL$9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3_ГДиАД-съдии'!$BM$9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8" stopIfTrue="1" operator="notEqual" id="{238189B5-579A-4CB9-9640-A7CC6A33F354}">
            <xm:f>'6.Прил 3_ГДиАД-съдии'!$BN$9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3_ГДиАД-съдии'!$BO$9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6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U51</xm:sqref>
        </x14:conditionalFormatting>
        <x14:conditionalFormatting xmlns:xm="http://schemas.microsoft.com/office/excel/2006/main">
          <x14:cfRule type="cellIs" priority="4" stopIfTrue="1" operator="notEqual" id="{0CCA1173-0583-4144-AB94-B29357ED727D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L51</xm:sqref>
        </x14:conditionalFormatting>
        <x14:conditionalFormatting xmlns:xm="http://schemas.microsoft.com/office/excel/2006/main">
          <x14:cfRule type="cellIs" priority="3" stopIfTrue="1" operator="notEqual" id="{95E848DC-D927-4EAF-91C1-C92DB0CBD3A4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N51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32"/>
  <sheetViews>
    <sheetView zoomScale="55" zoomScaleNormal="55" workbookViewId="0">
      <selection activeCell="AI41" sqref="AI41"/>
    </sheetView>
  </sheetViews>
  <sheetFormatPr defaultRowHeight="12.75" x14ac:dyDescent="0.2"/>
  <cols>
    <col min="1" max="1" width="2.140625" customWidth="1"/>
    <col min="2" max="2" width="18.140625" customWidth="1"/>
    <col min="3" max="3" width="4.5703125" customWidth="1"/>
    <col min="4" max="4" width="5.5703125" customWidth="1"/>
    <col min="5" max="5" width="4.85546875" bestFit="1" customWidth="1"/>
    <col min="6" max="6" width="6" customWidth="1"/>
    <col min="7" max="7" width="6.28515625" customWidth="1"/>
    <col min="8" max="8" width="4.85546875" customWidth="1"/>
    <col min="9" max="9" width="5.7109375" customWidth="1"/>
    <col min="10" max="10" width="5.5703125" customWidth="1"/>
    <col min="11" max="11" width="4.85546875" bestFit="1" customWidth="1"/>
    <col min="12" max="12" width="5.5703125" customWidth="1"/>
    <col min="13" max="13" width="6.5703125" customWidth="1"/>
    <col min="14" max="14" width="4.42578125" customWidth="1"/>
    <col min="15" max="15" width="5.140625" customWidth="1"/>
    <col min="16" max="16" width="5.7109375" customWidth="1"/>
    <col min="17" max="17" width="6.140625" bestFit="1" customWidth="1"/>
    <col min="18" max="18" width="5.5703125" customWidth="1"/>
    <col min="19" max="19" width="6.5703125" customWidth="1"/>
    <col min="20" max="20" width="4.7109375" customWidth="1"/>
    <col min="21" max="21" width="5.7109375" customWidth="1"/>
    <col min="22" max="22" width="7" customWidth="1"/>
    <col min="23" max="23" width="4.85546875" bestFit="1" customWidth="1"/>
    <col min="24" max="24" width="5.7109375" customWidth="1"/>
    <col min="25" max="25" width="6.7109375" customWidth="1"/>
    <col min="26" max="26" width="4.7109375" customWidth="1"/>
    <col min="27" max="27" width="5.5703125" customWidth="1"/>
    <col min="28" max="28" width="5.85546875" customWidth="1"/>
    <col min="29" max="29" width="4.85546875" bestFit="1" customWidth="1"/>
    <col min="30" max="30" width="5.42578125" customWidth="1"/>
    <col min="31" max="31" width="6.42578125" customWidth="1"/>
    <col min="32" max="32" width="4.7109375" customWidth="1"/>
    <col min="33" max="33" width="5" customWidth="1"/>
    <col min="34" max="34" width="4.42578125" customWidth="1"/>
    <col min="35" max="35" width="4.85546875" bestFit="1" customWidth="1"/>
    <col min="36" max="36" width="5.28515625" customWidth="1"/>
    <col min="37" max="37" width="6.28515625" customWidth="1"/>
    <col min="38" max="38" width="4.85546875" customWidth="1"/>
    <col min="39" max="40" width="6" customWidth="1"/>
    <col min="41" max="41" width="5.28515625" customWidth="1"/>
    <col min="42" max="42" width="5.85546875" customWidth="1"/>
    <col min="43" max="43" width="6.5703125" customWidth="1"/>
    <col min="44" max="44" width="5.28515625" customWidth="1"/>
    <col min="45" max="45" width="5.85546875" customWidth="1"/>
    <col min="46" max="46" width="4.42578125" customWidth="1"/>
    <col min="47" max="47" width="4.85546875" bestFit="1" customWidth="1"/>
    <col min="48" max="48" width="5.5703125" customWidth="1"/>
    <col min="49" max="49" width="6.5703125" customWidth="1"/>
    <col min="50" max="50" width="4.85546875" customWidth="1"/>
    <col min="51" max="51" width="5.42578125" customWidth="1"/>
  </cols>
  <sheetData>
    <row r="1" spans="1:51" ht="15.75" customHeight="1" x14ac:dyDescent="0.2">
      <c r="C1" s="74" t="s">
        <v>226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404" t="s">
        <v>142</v>
      </c>
      <c r="T1" s="40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</row>
    <row r="2" spans="1:51" x14ac:dyDescent="0.2">
      <c r="C2" s="74" t="s">
        <v>227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404"/>
      <c r="T2" s="40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</row>
    <row r="3" spans="1:51" ht="13.5" thickBot="1" x14ac:dyDescent="0.25">
      <c r="K3" s="72"/>
      <c r="O3" s="72"/>
    </row>
    <row r="4" spans="1:51" ht="13.5" customHeight="1" thickBot="1" x14ac:dyDescent="0.25">
      <c r="A4" s="380" t="s">
        <v>87</v>
      </c>
      <c r="B4" s="383" t="s">
        <v>105</v>
      </c>
      <c r="C4" s="386" t="s">
        <v>106</v>
      </c>
      <c r="D4" s="389" t="s">
        <v>107</v>
      </c>
      <c r="E4" s="390"/>
      <c r="F4" s="390"/>
      <c r="G4" s="390"/>
      <c r="H4" s="390"/>
      <c r="I4" s="391"/>
      <c r="J4" s="395" t="s">
        <v>108</v>
      </c>
      <c r="K4" s="396"/>
      <c r="L4" s="396"/>
      <c r="M4" s="396"/>
      <c r="N4" s="396"/>
      <c r="O4" s="397"/>
      <c r="P4" s="405" t="s">
        <v>109</v>
      </c>
      <c r="Q4" s="406"/>
      <c r="R4" s="406"/>
      <c r="S4" s="406"/>
      <c r="T4" s="406"/>
      <c r="U4" s="407"/>
      <c r="V4" s="411" t="s">
        <v>110</v>
      </c>
      <c r="W4" s="412"/>
      <c r="X4" s="412"/>
      <c r="Y4" s="412"/>
      <c r="Z4" s="412"/>
      <c r="AA4" s="413"/>
      <c r="AB4" s="395" t="s">
        <v>111</v>
      </c>
      <c r="AC4" s="396"/>
      <c r="AD4" s="396"/>
      <c r="AE4" s="396"/>
      <c r="AF4" s="396"/>
      <c r="AG4" s="396"/>
      <c r="AH4" s="396"/>
      <c r="AI4" s="396"/>
      <c r="AJ4" s="396"/>
      <c r="AK4" s="396"/>
      <c r="AL4" s="396"/>
      <c r="AM4" s="396"/>
      <c r="AN4" s="418" t="s">
        <v>112</v>
      </c>
      <c r="AO4" s="419"/>
      <c r="AP4" s="419"/>
      <c r="AQ4" s="419"/>
      <c r="AR4" s="419"/>
      <c r="AS4" s="420"/>
      <c r="AT4" s="421" t="s">
        <v>113</v>
      </c>
      <c r="AU4" s="383"/>
      <c r="AV4" s="383"/>
      <c r="AW4" s="383"/>
      <c r="AX4" s="383"/>
      <c r="AY4" s="422"/>
    </row>
    <row r="5" spans="1:51" ht="33.75" customHeight="1" x14ac:dyDescent="0.2">
      <c r="A5" s="381"/>
      <c r="B5" s="384"/>
      <c r="C5" s="387"/>
      <c r="D5" s="392"/>
      <c r="E5" s="393"/>
      <c r="F5" s="393"/>
      <c r="G5" s="393"/>
      <c r="H5" s="393"/>
      <c r="I5" s="394"/>
      <c r="J5" s="398"/>
      <c r="K5" s="399"/>
      <c r="L5" s="399"/>
      <c r="M5" s="399"/>
      <c r="N5" s="399"/>
      <c r="O5" s="400"/>
      <c r="P5" s="408"/>
      <c r="Q5" s="409"/>
      <c r="R5" s="409"/>
      <c r="S5" s="409"/>
      <c r="T5" s="409"/>
      <c r="U5" s="410"/>
      <c r="V5" s="414"/>
      <c r="W5" s="415"/>
      <c r="X5" s="415"/>
      <c r="Y5" s="415"/>
      <c r="Z5" s="415"/>
      <c r="AA5" s="416"/>
      <c r="AB5" s="389" t="s">
        <v>114</v>
      </c>
      <c r="AC5" s="390"/>
      <c r="AD5" s="390"/>
      <c r="AE5" s="390"/>
      <c r="AF5" s="390"/>
      <c r="AG5" s="391"/>
      <c r="AH5" s="389" t="s">
        <v>84</v>
      </c>
      <c r="AI5" s="390"/>
      <c r="AJ5" s="390"/>
      <c r="AK5" s="390"/>
      <c r="AL5" s="390"/>
      <c r="AM5" s="391"/>
      <c r="AN5" s="392" t="s">
        <v>115</v>
      </c>
      <c r="AO5" s="393"/>
      <c r="AP5" s="393"/>
      <c r="AQ5" s="393"/>
      <c r="AR5" s="393"/>
      <c r="AS5" s="394"/>
      <c r="AT5" s="423"/>
      <c r="AU5" s="385"/>
      <c r="AV5" s="385"/>
      <c r="AW5" s="385"/>
      <c r="AX5" s="385"/>
      <c r="AY5" s="424"/>
    </row>
    <row r="6" spans="1:51" ht="12.75" customHeight="1" x14ac:dyDescent="0.2">
      <c r="A6" s="381"/>
      <c r="B6" s="384"/>
      <c r="C6" s="387"/>
      <c r="D6" s="401" t="s">
        <v>116</v>
      </c>
      <c r="E6" s="402" t="s">
        <v>117</v>
      </c>
      <c r="F6" s="402"/>
      <c r="G6" s="402"/>
      <c r="H6" s="402"/>
      <c r="I6" s="403"/>
      <c r="J6" s="401" t="s">
        <v>116</v>
      </c>
      <c r="K6" s="402" t="s">
        <v>117</v>
      </c>
      <c r="L6" s="402"/>
      <c r="M6" s="402"/>
      <c r="N6" s="402"/>
      <c r="O6" s="403"/>
      <c r="P6" s="401" t="s">
        <v>116</v>
      </c>
      <c r="Q6" s="402" t="s">
        <v>117</v>
      </c>
      <c r="R6" s="402"/>
      <c r="S6" s="402"/>
      <c r="T6" s="402"/>
      <c r="U6" s="403"/>
      <c r="V6" s="401" t="s">
        <v>116</v>
      </c>
      <c r="W6" s="402" t="s">
        <v>117</v>
      </c>
      <c r="X6" s="402"/>
      <c r="Y6" s="402"/>
      <c r="Z6" s="402"/>
      <c r="AA6" s="403"/>
      <c r="AB6" s="401" t="s">
        <v>116</v>
      </c>
      <c r="AC6" s="402" t="s">
        <v>117</v>
      </c>
      <c r="AD6" s="402"/>
      <c r="AE6" s="402"/>
      <c r="AF6" s="402"/>
      <c r="AG6" s="403"/>
      <c r="AH6" s="401" t="s">
        <v>116</v>
      </c>
      <c r="AI6" s="402" t="s">
        <v>117</v>
      </c>
      <c r="AJ6" s="402"/>
      <c r="AK6" s="402"/>
      <c r="AL6" s="402"/>
      <c r="AM6" s="403"/>
      <c r="AN6" s="401" t="s">
        <v>116</v>
      </c>
      <c r="AO6" s="402" t="s">
        <v>117</v>
      </c>
      <c r="AP6" s="402"/>
      <c r="AQ6" s="402"/>
      <c r="AR6" s="402"/>
      <c r="AS6" s="403"/>
      <c r="AT6" s="401" t="s">
        <v>116</v>
      </c>
      <c r="AU6" s="402" t="s">
        <v>117</v>
      </c>
      <c r="AV6" s="402"/>
      <c r="AW6" s="402"/>
      <c r="AX6" s="402"/>
      <c r="AY6" s="403"/>
    </row>
    <row r="7" spans="1:51" ht="24" customHeight="1" thickBot="1" x14ac:dyDescent="0.25">
      <c r="A7" s="382"/>
      <c r="B7" s="385"/>
      <c r="C7" s="388"/>
      <c r="D7" s="401"/>
      <c r="E7" s="95" t="s">
        <v>118</v>
      </c>
      <c r="F7" s="69" t="s">
        <v>119</v>
      </c>
      <c r="G7" s="69" t="s">
        <v>120</v>
      </c>
      <c r="H7" s="69" t="s">
        <v>121</v>
      </c>
      <c r="I7" s="96" t="s">
        <v>122</v>
      </c>
      <c r="J7" s="401"/>
      <c r="K7" s="95" t="s">
        <v>118</v>
      </c>
      <c r="L7" s="69" t="s">
        <v>119</v>
      </c>
      <c r="M7" s="69" t="s">
        <v>120</v>
      </c>
      <c r="N7" s="69" t="s">
        <v>121</v>
      </c>
      <c r="O7" s="96" t="s">
        <v>122</v>
      </c>
      <c r="P7" s="401"/>
      <c r="Q7" s="95" t="s">
        <v>118</v>
      </c>
      <c r="R7" s="69" t="s">
        <v>119</v>
      </c>
      <c r="S7" s="69" t="s">
        <v>120</v>
      </c>
      <c r="T7" s="69" t="s">
        <v>121</v>
      </c>
      <c r="U7" s="96" t="s">
        <v>122</v>
      </c>
      <c r="V7" s="401"/>
      <c r="W7" s="95" t="s">
        <v>118</v>
      </c>
      <c r="X7" s="69" t="s">
        <v>119</v>
      </c>
      <c r="Y7" s="69" t="s">
        <v>120</v>
      </c>
      <c r="Z7" s="69" t="s">
        <v>121</v>
      </c>
      <c r="AA7" s="96" t="s">
        <v>122</v>
      </c>
      <c r="AB7" s="401"/>
      <c r="AC7" s="95" t="s">
        <v>118</v>
      </c>
      <c r="AD7" s="69" t="s">
        <v>119</v>
      </c>
      <c r="AE7" s="69" t="s">
        <v>120</v>
      </c>
      <c r="AF7" s="69" t="s">
        <v>121</v>
      </c>
      <c r="AG7" s="96" t="s">
        <v>122</v>
      </c>
      <c r="AH7" s="401"/>
      <c r="AI7" s="95" t="s">
        <v>118</v>
      </c>
      <c r="AJ7" s="69" t="s">
        <v>119</v>
      </c>
      <c r="AK7" s="69" t="s">
        <v>120</v>
      </c>
      <c r="AL7" s="69" t="s">
        <v>121</v>
      </c>
      <c r="AM7" s="96" t="s">
        <v>122</v>
      </c>
      <c r="AN7" s="401"/>
      <c r="AO7" s="95" t="s">
        <v>118</v>
      </c>
      <c r="AP7" s="69" t="s">
        <v>119</v>
      </c>
      <c r="AQ7" s="69" t="s">
        <v>120</v>
      </c>
      <c r="AR7" s="69" t="s">
        <v>121</v>
      </c>
      <c r="AS7" s="96" t="s">
        <v>122</v>
      </c>
      <c r="AT7" s="401"/>
      <c r="AU7" s="95" t="s">
        <v>118</v>
      </c>
      <c r="AV7" s="69" t="s">
        <v>119</v>
      </c>
      <c r="AW7" s="69" t="s">
        <v>120</v>
      </c>
      <c r="AX7" s="69" t="s">
        <v>121</v>
      </c>
      <c r="AY7" s="96" t="s">
        <v>122</v>
      </c>
    </row>
    <row r="8" spans="1:51" x14ac:dyDescent="0.2">
      <c r="A8" s="97"/>
      <c r="B8" s="98" t="s">
        <v>101</v>
      </c>
      <c r="C8" s="99"/>
      <c r="D8" s="100">
        <f>E8+F8+G8+H8+I8</f>
        <v>45</v>
      </c>
      <c r="E8" s="78">
        <f>SUM(E9:E25)</f>
        <v>8</v>
      </c>
      <c r="F8" s="78">
        <f>SUM(F9:F25)</f>
        <v>2</v>
      </c>
      <c r="G8" s="78">
        <f>SUM(G9:G25)</f>
        <v>1</v>
      </c>
      <c r="H8" s="78">
        <f>SUM(H9:H25)</f>
        <v>2</v>
      </c>
      <c r="I8" s="101">
        <f>SUM(I9:I25)</f>
        <v>32</v>
      </c>
      <c r="J8" s="100">
        <f>K8+L8+M8+N8+O8</f>
        <v>610</v>
      </c>
      <c r="K8" s="78">
        <f>SUM(K9:K25)</f>
        <v>245</v>
      </c>
      <c r="L8" s="78">
        <f>SUM(L9:L25)</f>
        <v>6</v>
      </c>
      <c r="M8" s="78">
        <f>SUM(M9:M25)</f>
        <v>7</v>
      </c>
      <c r="N8" s="78">
        <f>SUM(N9:N25)</f>
        <v>258</v>
      </c>
      <c r="O8" s="101">
        <f>SUM(O9:O25)</f>
        <v>94</v>
      </c>
      <c r="P8" s="100">
        <f>Q8+R8+S8+T8+U8</f>
        <v>655</v>
      </c>
      <c r="Q8" s="78">
        <f>SUM(Q9:Q25)</f>
        <v>253</v>
      </c>
      <c r="R8" s="78">
        <f>SUM(R9:R25)</f>
        <v>8</v>
      </c>
      <c r="S8" s="78">
        <f>SUM(S9:S25)</f>
        <v>8</v>
      </c>
      <c r="T8" s="78">
        <f>SUM(T9:T25)</f>
        <v>260</v>
      </c>
      <c r="U8" s="101">
        <f>SUM(U9:U25)</f>
        <v>126</v>
      </c>
      <c r="V8" s="100">
        <f>W8+X8+Y8+Z8+AA8</f>
        <v>609</v>
      </c>
      <c r="W8" s="78">
        <f>SUM(W9:W25)</f>
        <v>237</v>
      </c>
      <c r="X8" s="78">
        <f>SUM(X9:X25)</f>
        <v>4</v>
      </c>
      <c r="Y8" s="78">
        <f>SUM(Y9:Y25)</f>
        <v>8</v>
      </c>
      <c r="Z8" s="78">
        <f>SUM(Z9:Z25)</f>
        <v>258</v>
      </c>
      <c r="AA8" s="101">
        <f>SUM(AA9:AA25)</f>
        <v>102</v>
      </c>
      <c r="AB8" s="100">
        <f>AC8+AD8+AE8+AF8+AG8</f>
        <v>378</v>
      </c>
      <c r="AC8" s="78">
        <f>SUM(AC9:AC25)</f>
        <v>14</v>
      </c>
      <c r="AD8" s="78">
        <f>SUM(AD9:AD25)</f>
        <v>3</v>
      </c>
      <c r="AE8" s="78">
        <f>SUM(AE9:AE25)</f>
        <v>8</v>
      </c>
      <c r="AF8" s="78">
        <f>SUM(AF9:AF25)</f>
        <v>255</v>
      </c>
      <c r="AG8" s="101">
        <f>SUM(AG9:AG25)</f>
        <v>98</v>
      </c>
      <c r="AH8" s="100">
        <f>AI8+AJ8+AK8+AL8+AM8</f>
        <v>231</v>
      </c>
      <c r="AI8" s="78">
        <f>SUM(AI9:AI25)</f>
        <v>223</v>
      </c>
      <c r="AJ8" s="78">
        <f>SUM(AJ9:AJ25)</f>
        <v>1</v>
      </c>
      <c r="AK8" s="78">
        <f>SUM(AK9:AK25)</f>
        <v>0</v>
      </c>
      <c r="AL8" s="78">
        <f>SUM(AL9:AL25)</f>
        <v>3</v>
      </c>
      <c r="AM8" s="101">
        <f>SUM(AM9:AM25)</f>
        <v>4</v>
      </c>
      <c r="AN8" s="100">
        <f>AO8+AP8+AQ8+AR8+AS8</f>
        <v>600</v>
      </c>
      <c r="AO8" s="78">
        <f>SUM(AO9:AO25)</f>
        <v>237</v>
      </c>
      <c r="AP8" s="78">
        <f>SUM(AP9:AP25)</f>
        <v>2</v>
      </c>
      <c r="AQ8" s="78">
        <f>SUM(AQ9:AQ25)</f>
        <v>8</v>
      </c>
      <c r="AR8" s="78">
        <f>SUM(AR9:AR25)</f>
        <v>258</v>
      </c>
      <c r="AS8" s="101">
        <f>SUM(AS9:AS25)</f>
        <v>95</v>
      </c>
      <c r="AT8" s="100">
        <f>AU8+AV8+AW8+AX8+AY8</f>
        <v>46</v>
      </c>
      <c r="AU8" s="78">
        <f>SUM(AU9:AU25)</f>
        <v>16</v>
      </c>
      <c r="AV8" s="78">
        <f>SUM(AV9:AV25)</f>
        <v>4</v>
      </c>
      <c r="AW8" s="78">
        <f>SUM(AW9:AW25)</f>
        <v>0</v>
      </c>
      <c r="AX8" s="78">
        <f>SUM(AX9:AX25)</f>
        <v>2</v>
      </c>
      <c r="AY8" s="101">
        <f>SUM(AY9:AY25)</f>
        <v>24</v>
      </c>
    </row>
    <row r="9" spans="1:51" x14ac:dyDescent="0.2">
      <c r="A9" s="75">
        <v>1</v>
      </c>
      <c r="B9" s="80" t="s">
        <v>220</v>
      </c>
      <c r="C9" s="75">
        <v>11</v>
      </c>
      <c r="D9" s="100">
        <f t="shared" ref="D9:D15" si="0">E9+F9+G9+H9+I9</f>
        <v>15</v>
      </c>
      <c r="E9" s="103">
        <v>2</v>
      </c>
      <c r="F9" s="70">
        <v>1</v>
      </c>
      <c r="G9" s="70"/>
      <c r="H9" s="70"/>
      <c r="I9" s="80">
        <v>12</v>
      </c>
      <c r="J9" s="100">
        <f t="shared" ref="J9:J15" si="1">K9+L9+M9+N9+O9</f>
        <v>298</v>
      </c>
      <c r="K9" s="104">
        <v>122</v>
      </c>
      <c r="L9" s="70">
        <v>4</v>
      </c>
      <c r="M9" s="70">
        <v>5</v>
      </c>
      <c r="N9" s="70">
        <v>120</v>
      </c>
      <c r="O9" s="80">
        <v>47</v>
      </c>
      <c r="P9" s="100">
        <f>Q9+R9+S9+T9+U9</f>
        <v>313</v>
      </c>
      <c r="Q9" s="77">
        <f>E9+K9</f>
        <v>124</v>
      </c>
      <c r="R9" s="77">
        <f t="shared" ref="R9:U15" si="2">F9+L9</f>
        <v>5</v>
      </c>
      <c r="S9" s="77">
        <f t="shared" si="2"/>
        <v>5</v>
      </c>
      <c r="T9" s="77">
        <f t="shared" si="2"/>
        <v>120</v>
      </c>
      <c r="U9" s="79">
        <f t="shared" si="2"/>
        <v>59</v>
      </c>
      <c r="V9" s="100">
        <f t="shared" ref="V9:V15" si="3">W9+X9+Y9+Z9+AA9</f>
        <v>291</v>
      </c>
      <c r="W9" s="77">
        <f>AC9+AI9</f>
        <v>118</v>
      </c>
      <c r="X9" s="77">
        <f>AD9+AJ9</f>
        <v>3</v>
      </c>
      <c r="Y9" s="77">
        <f>AE9+AK9</f>
        <v>5</v>
      </c>
      <c r="Z9" s="77">
        <f>AF9+AL9</f>
        <v>119</v>
      </c>
      <c r="AA9" s="79">
        <f>AG9+AM9</f>
        <v>46</v>
      </c>
      <c r="AB9" s="100">
        <f t="shared" ref="AB9:AB15" si="4">AC9+AD9+AE9+AF9+AG9</f>
        <v>174</v>
      </c>
      <c r="AC9" s="70">
        <v>4</v>
      </c>
      <c r="AD9" s="70">
        <v>3</v>
      </c>
      <c r="AE9" s="70">
        <v>5</v>
      </c>
      <c r="AF9" s="70">
        <v>119</v>
      </c>
      <c r="AG9" s="80">
        <v>43</v>
      </c>
      <c r="AH9" s="100">
        <f t="shared" ref="AH9:AH15" si="5">AI9+AJ9+AK9+AL9+AM9</f>
        <v>117</v>
      </c>
      <c r="AI9" s="70">
        <v>114</v>
      </c>
      <c r="AJ9" s="70"/>
      <c r="AK9" s="70"/>
      <c r="AL9" s="70"/>
      <c r="AM9" s="80">
        <v>3</v>
      </c>
      <c r="AN9" s="100">
        <f t="shared" ref="AN9:AN15" si="6">AO9+AP9+AQ9+AR9+AS9</f>
        <v>286</v>
      </c>
      <c r="AO9" s="70">
        <v>118</v>
      </c>
      <c r="AP9" s="70">
        <v>1</v>
      </c>
      <c r="AQ9" s="70">
        <v>5</v>
      </c>
      <c r="AR9" s="70">
        <v>119</v>
      </c>
      <c r="AS9" s="80">
        <v>43</v>
      </c>
      <c r="AT9" s="100">
        <f t="shared" ref="AT9:AT14" si="7">AU9+AV9+AW9+AX9+AY9</f>
        <v>22</v>
      </c>
      <c r="AU9" s="77">
        <f>Q9-W9</f>
        <v>6</v>
      </c>
      <c r="AV9" s="77">
        <f>R9-X9</f>
        <v>2</v>
      </c>
      <c r="AW9" s="77">
        <f>S9-Y9</f>
        <v>0</v>
      </c>
      <c r="AX9" s="77">
        <f>T9-Z9</f>
        <v>1</v>
      </c>
      <c r="AY9" s="79">
        <f>U9-AA9</f>
        <v>13</v>
      </c>
    </row>
    <row r="10" spans="1:51" x14ac:dyDescent="0.2">
      <c r="A10" s="75">
        <v>2</v>
      </c>
      <c r="B10" s="80" t="s">
        <v>221</v>
      </c>
      <c r="C10" s="75">
        <v>17</v>
      </c>
      <c r="D10" s="100">
        <f t="shared" si="0"/>
        <v>30</v>
      </c>
      <c r="E10" s="103">
        <v>6</v>
      </c>
      <c r="F10" s="70">
        <v>1</v>
      </c>
      <c r="G10" s="70">
        <v>1</v>
      </c>
      <c r="H10" s="70">
        <v>2</v>
      </c>
      <c r="I10" s="80">
        <v>20</v>
      </c>
      <c r="J10" s="100">
        <f t="shared" si="1"/>
        <v>312</v>
      </c>
      <c r="K10" s="104">
        <v>123</v>
      </c>
      <c r="L10" s="70">
        <v>2</v>
      </c>
      <c r="M10" s="70">
        <v>2</v>
      </c>
      <c r="N10" s="70">
        <v>138</v>
      </c>
      <c r="O10" s="80">
        <v>47</v>
      </c>
      <c r="P10" s="100">
        <f t="shared" ref="P10:P15" si="8">Q10+R10+S10+T10+U10</f>
        <v>342</v>
      </c>
      <c r="Q10" s="77">
        <f t="shared" ref="Q10:Q15" si="9">E10+K10</f>
        <v>129</v>
      </c>
      <c r="R10" s="77">
        <f t="shared" si="2"/>
        <v>3</v>
      </c>
      <c r="S10" s="77">
        <f t="shared" si="2"/>
        <v>3</v>
      </c>
      <c r="T10" s="77">
        <f t="shared" si="2"/>
        <v>140</v>
      </c>
      <c r="U10" s="79">
        <f t="shared" si="2"/>
        <v>67</v>
      </c>
      <c r="V10" s="100">
        <f t="shared" si="3"/>
        <v>318</v>
      </c>
      <c r="W10" s="77">
        <f>AC10+AI10</f>
        <v>119</v>
      </c>
      <c r="X10" s="77">
        <f t="shared" ref="W10:AA15" si="10">AD10+AJ10</f>
        <v>1</v>
      </c>
      <c r="Y10" s="77">
        <f t="shared" si="10"/>
        <v>3</v>
      </c>
      <c r="Z10" s="77">
        <f t="shared" si="10"/>
        <v>139</v>
      </c>
      <c r="AA10" s="79">
        <f t="shared" si="10"/>
        <v>56</v>
      </c>
      <c r="AB10" s="100">
        <f t="shared" si="4"/>
        <v>204</v>
      </c>
      <c r="AC10" s="70">
        <v>10</v>
      </c>
      <c r="AD10" s="70"/>
      <c r="AE10" s="70">
        <v>3</v>
      </c>
      <c r="AF10" s="70">
        <v>136</v>
      </c>
      <c r="AG10" s="80">
        <v>55</v>
      </c>
      <c r="AH10" s="100">
        <f t="shared" si="5"/>
        <v>114</v>
      </c>
      <c r="AI10" s="70">
        <v>109</v>
      </c>
      <c r="AJ10" s="70">
        <v>1</v>
      </c>
      <c r="AK10" s="70"/>
      <c r="AL10" s="70">
        <v>3</v>
      </c>
      <c r="AM10" s="80">
        <v>1</v>
      </c>
      <c r="AN10" s="100">
        <f t="shared" si="6"/>
        <v>314</v>
      </c>
      <c r="AO10" s="70">
        <v>119</v>
      </c>
      <c r="AP10" s="70">
        <v>1</v>
      </c>
      <c r="AQ10" s="70">
        <v>3</v>
      </c>
      <c r="AR10" s="70">
        <v>139</v>
      </c>
      <c r="AS10" s="80">
        <v>52</v>
      </c>
      <c r="AT10" s="100">
        <f t="shared" si="7"/>
        <v>24</v>
      </c>
      <c r="AU10" s="77">
        <f t="shared" ref="AU10:AY15" si="11">Q10-W10</f>
        <v>10</v>
      </c>
      <c r="AV10" s="77">
        <f t="shared" si="11"/>
        <v>2</v>
      </c>
      <c r="AW10" s="77">
        <f t="shared" si="11"/>
        <v>0</v>
      </c>
      <c r="AX10" s="77">
        <f t="shared" si="11"/>
        <v>1</v>
      </c>
      <c r="AY10" s="79">
        <f t="shared" si="11"/>
        <v>11</v>
      </c>
    </row>
    <row r="11" spans="1:51" x14ac:dyDescent="0.2">
      <c r="A11" s="75"/>
      <c r="B11" s="102"/>
      <c r="C11" s="75"/>
      <c r="D11" s="100">
        <f t="shared" si="0"/>
        <v>0</v>
      </c>
      <c r="E11" s="103"/>
      <c r="F11" s="70"/>
      <c r="G11" s="70"/>
      <c r="H11" s="70"/>
      <c r="I11" s="80"/>
      <c r="J11" s="100">
        <f t="shared" si="1"/>
        <v>0</v>
      </c>
      <c r="K11" s="104"/>
      <c r="L11" s="70"/>
      <c r="M11" s="70"/>
      <c r="N11" s="70"/>
      <c r="O11" s="80"/>
      <c r="P11" s="100">
        <f t="shared" si="8"/>
        <v>0</v>
      </c>
      <c r="Q11" s="77">
        <f t="shared" si="9"/>
        <v>0</v>
      </c>
      <c r="R11" s="77">
        <f t="shared" si="2"/>
        <v>0</v>
      </c>
      <c r="S11" s="77">
        <f t="shared" si="2"/>
        <v>0</v>
      </c>
      <c r="T11" s="77">
        <f t="shared" si="2"/>
        <v>0</v>
      </c>
      <c r="U11" s="79">
        <f t="shared" si="2"/>
        <v>0</v>
      </c>
      <c r="V11" s="100">
        <f>W11+X11+Y11+Z11+AA11</f>
        <v>0</v>
      </c>
      <c r="W11" s="77">
        <f t="shared" si="10"/>
        <v>0</v>
      </c>
      <c r="X11" s="77">
        <f t="shared" si="10"/>
        <v>0</v>
      </c>
      <c r="Y11" s="77">
        <f t="shared" si="10"/>
        <v>0</v>
      </c>
      <c r="Z11" s="77">
        <f t="shared" si="10"/>
        <v>0</v>
      </c>
      <c r="AA11" s="79">
        <f t="shared" si="10"/>
        <v>0</v>
      </c>
      <c r="AB11" s="100">
        <f>AC11+AD11+AE11+AF11+AG11</f>
        <v>0</v>
      </c>
      <c r="AC11" s="70"/>
      <c r="AD11" s="70"/>
      <c r="AE11" s="70"/>
      <c r="AF11" s="70"/>
      <c r="AG11" s="80"/>
      <c r="AH11" s="100">
        <f t="shared" si="5"/>
        <v>0</v>
      </c>
      <c r="AI11" s="70"/>
      <c r="AJ11" s="70"/>
      <c r="AK11" s="70"/>
      <c r="AL11" s="70"/>
      <c r="AM11" s="80"/>
      <c r="AN11" s="100">
        <f t="shared" si="6"/>
        <v>0</v>
      </c>
      <c r="AO11" s="70"/>
      <c r="AP11" s="70"/>
      <c r="AQ11" s="70"/>
      <c r="AR11" s="70"/>
      <c r="AS11" s="80"/>
      <c r="AT11" s="100">
        <f t="shared" si="7"/>
        <v>0</v>
      </c>
      <c r="AU11" s="77">
        <f t="shared" si="11"/>
        <v>0</v>
      </c>
      <c r="AV11" s="77">
        <f t="shared" si="11"/>
        <v>0</v>
      </c>
      <c r="AW11" s="77">
        <f t="shared" si="11"/>
        <v>0</v>
      </c>
      <c r="AX11" s="77">
        <f t="shared" si="11"/>
        <v>0</v>
      </c>
      <c r="AY11" s="79">
        <f t="shared" si="11"/>
        <v>0</v>
      </c>
    </row>
    <row r="12" spans="1:51" x14ac:dyDescent="0.2">
      <c r="A12" s="75"/>
      <c r="B12" s="102"/>
      <c r="C12" s="75"/>
      <c r="D12" s="100">
        <f t="shared" si="0"/>
        <v>0</v>
      </c>
      <c r="E12" s="103"/>
      <c r="F12" s="70"/>
      <c r="G12" s="70"/>
      <c r="H12" s="70"/>
      <c r="I12" s="80"/>
      <c r="J12" s="100">
        <f t="shared" si="1"/>
        <v>0</v>
      </c>
      <c r="K12" s="104"/>
      <c r="L12" s="70"/>
      <c r="M12" s="70"/>
      <c r="N12" s="70"/>
      <c r="O12" s="80"/>
      <c r="P12" s="100">
        <f t="shared" si="8"/>
        <v>0</v>
      </c>
      <c r="Q12" s="77">
        <f t="shared" si="9"/>
        <v>0</v>
      </c>
      <c r="R12" s="77">
        <f t="shared" si="2"/>
        <v>0</v>
      </c>
      <c r="S12" s="77">
        <f t="shared" si="2"/>
        <v>0</v>
      </c>
      <c r="T12" s="77">
        <f t="shared" si="2"/>
        <v>0</v>
      </c>
      <c r="U12" s="79">
        <f t="shared" si="2"/>
        <v>0</v>
      </c>
      <c r="V12" s="100">
        <f t="shared" si="3"/>
        <v>0</v>
      </c>
      <c r="W12" s="77">
        <f t="shared" si="10"/>
        <v>0</v>
      </c>
      <c r="X12" s="77">
        <f t="shared" si="10"/>
        <v>0</v>
      </c>
      <c r="Y12" s="77">
        <f t="shared" si="10"/>
        <v>0</v>
      </c>
      <c r="Z12" s="77">
        <f t="shared" si="10"/>
        <v>0</v>
      </c>
      <c r="AA12" s="79">
        <f t="shared" si="10"/>
        <v>0</v>
      </c>
      <c r="AB12" s="100">
        <f t="shared" si="4"/>
        <v>0</v>
      </c>
      <c r="AC12" s="70"/>
      <c r="AD12" s="70"/>
      <c r="AE12" s="70"/>
      <c r="AF12" s="70"/>
      <c r="AG12" s="80"/>
      <c r="AH12" s="100">
        <f t="shared" si="5"/>
        <v>0</v>
      </c>
      <c r="AI12" s="70"/>
      <c r="AJ12" s="70"/>
      <c r="AK12" s="70"/>
      <c r="AL12" s="70"/>
      <c r="AM12" s="80"/>
      <c r="AN12" s="100">
        <f t="shared" si="6"/>
        <v>0</v>
      </c>
      <c r="AO12" s="70"/>
      <c r="AP12" s="70"/>
      <c r="AQ12" s="70"/>
      <c r="AR12" s="70"/>
      <c r="AS12" s="80"/>
      <c r="AT12" s="100">
        <f t="shared" si="7"/>
        <v>0</v>
      </c>
      <c r="AU12" s="77">
        <f t="shared" si="11"/>
        <v>0</v>
      </c>
      <c r="AV12" s="77">
        <f t="shared" si="11"/>
        <v>0</v>
      </c>
      <c r="AW12" s="77">
        <f t="shared" si="11"/>
        <v>0</v>
      </c>
      <c r="AX12" s="77">
        <f t="shared" si="11"/>
        <v>0</v>
      </c>
      <c r="AY12" s="79">
        <f t="shared" si="11"/>
        <v>0</v>
      </c>
    </row>
    <row r="13" spans="1:51" x14ac:dyDescent="0.2">
      <c r="A13" s="75"/>
      <c r="B13" s="102"/>
      <c r="C13" s="75"/>
      <c r="D13" s="100">
        <f t="shared" si="0"/>
        <v>0</v>
      </c>
      <c r="E13" s="103"/>
      <c r="F13" s="70"/>
      <c r="G13" s="70"/>
      <c r="H13" s="70"/>
      <c r="I13" s="80"/>
      <c r="J13" s="100">
        <f t="shared" si="1"/>
        <v>0</v>
      </c>
      <c r="K13" s="104"/>
      <c r="L13" s="70"/>
      <c r="M13" s="70"/>
      <c r="N13" s="70"/>
      <c r="O13" s="80"/>
      <c r="P13" s="100">
        <f t="shared" si="8"/>
        <v>0</v>
      </c>
      <c r="Q13" s="77">
        <f t="shared" si="9"/>
        <v>0</v>
      </c>
      <c r="R13" s="77">
        <f t="shared" si="2"/>
        <v>0</v>
      </c>
      <c r="S13" s="77">
        <f t="shared" si="2"/>
        <v>0</v>
      </c>
      <c r="T13" s="77">
        <f t="shared" si="2"/>
        <v>0</v>
      </c>
      <c r="U13" s="79">
        <f t="shared" si="2"/>
        <v>0</v>
      </c>
      <c r="V13" s="100">
        <f t="shared" si="3"/>
        <v>0</v>
      </c>
      <c r="W13" s="77">
        <f t="shared" si="10"/>
        <v>0</v>
      </c>
      <c r="X13" s="77">
        <f t="shared" si="10"/>
        <v>0</v>
      </c>
      <c r="Y13" s="77">
        <f t="shared" si="10"/>
        <v>0</v>
      </c>
      <c r="Z13" s="77">
        <f t="shared" si="10"/>
        <v>0</v>
      </c>
      <c r="AA13" s="79">
        <f t="shared" si="10"/>
        <v>0</v>
      </c>
      <c r="AB13" s="100">
        <f t="shared" si="4"/>
        <v>0</v>
      </c>
      <c r="AC13" s="70"/>
      <c r="AD13" s="70"/>
      <c r="AE13" s="70"/>
      <c r="AF13" s="70"/>
      <c r="AG13" s="80"/>
      <c r="AH13" s="100">
        <f t="shared" si="5"/>
        <v>0</v>
      </c>
      <c r="AI13" s="70"/>
      <c r="AJ13" s="70"/>
      <c r="AK13" s="70"/>
      <c r="AL13" s="70"/>
      <c r="AM13" s="80"/>
      <c r="AN13" s="100">
        <f t="shared" si="6"/>
        <v>0</v>
      </c>
      <c r="AO13" s="70"/>
      <c r="AP13" s="70"/>
      <c r="AQ13" s="70"/>
      <c r="AR13" s="70"/>
      <c r="AS13" s="80"/>
      <c r="AT13" s="100">
        <f t="shared" si="7"/>
        <v>0</v>
      </c>
      <c r="AU13" s="77">
        <f t="shared" si="11"/>
        <v>0</v>
      </c>
      <c r="AV13" s="77">
        <f t="shared" si="11"/>
        <v>0</v>
      </c>
      <c r="AW13" s="77">
        <f t="shared" si="11"/>
        <v>0</v>
      </c>
      <c r="AX13" s="77">
        <f t="shared" si="11"/>
        <v>0</v>
      </c>
      <c r="AY13" s="79">
        <f t="shared" si="11"/>
        <v>0</v>
      </c>
    </row>
    <row r="14" spans="1:51" x14ac:dyDescent="0.2">
      <c r="A14" s="75"/>
      <c r="B14" s="102"/>
      <c r="C14" s="75"/>
      <c r="D14" s="100">
        <f t="shared" si="0"/>
        <v>0</v>
      </c>
      <c r="E14" s="103"/>
      <c r="F14" s="70"/>
      <c r="G14" s="70"/>
      <c r="H14" s="70"/>
      <c r="I14" s="80"/>
      <c r="J14" s="100">
        <f>K14+L14+M14+N14+O14</f>
        <v>0</v>
      </c>
      <c r="K14" s="104"/>
      <c r="L14" s="70"/>
      <c r="M14" s="70"/>
      <c r="N14" s="70"/>
      <c r="O14" s="80"/>
      <c r="P14" s="100">
        <f t="shared" si="8"/>
        <v>0</v>
      </c>
      <c r="Q14" s="77">
        <f t="shared" si="9"/>
        <v>0</v>
      </c>
      <c r="R14" s="77">
        <f t="shared" si="2"/>
        <v>0</v>
      </c>
      <c r="S14" s="77">
        <f t="shared" si="2"/>
        <v>0</v>
      </c>
      <c r="T14" s="77">
        <f t="shared" si="2"/>
        <v>0</v>
      </c>
      <c r="U14" s="79">
        <f t="shared" si="2"/>
        <v>0</v>
      </c>
      <c r="V14" s="100">
        <f t="shared" si="3"/>
        <v>0</v>
      </c>
      <c r="W14" s="77">
        <f t="shared" si="10"/>
        <v>0</v>
      </c>
      <c r="X14" s="77">
        <f t="shared" si="10"/>
        <v>0</v>
      </c>
      <c r="Y14" s="77">
        <f t="shared" si="10"/>
        <v>0</v>
      </c>
      <c r="Z14" s="77">
        <f t="shared" si="10"/>
        <v>0</v>
      </c>
      <c r="AA14" s="79">
        <f t="shared" si="10"/>
        <v>0</v>
      </c>
      <c r="AB14" s="100">
        <f t="shared" si="4"/>
        <v>0</v>
      </c>
      <c r="AC14" s="70"/>
      <c r="AD14" s="70"/>
      <c r="AE14" s="70"/>
      <c r="AF14" s="70"/>
      <c r="AG14" s="80"/>
      <c r="AH14" s="100">
        <f t="shared" si="5"/>
        <v>0</v>
      </c>
      <c r="AI14" s="70"/>
      <c r="AJ14" s="70"/>
      <c r="AK14" s="70"/>
      <c r="AL14" s="70"/>
      <c r="AM14" s="80"/>
      <c r="AN14" s="100">
        <f t="shared" si="6"/>
        <v>0</v>
      </c>
      <c r="AO14" s="70"/>
      <c r="AP14" s="70"/>
      <c r="AQ14" s="70"/>
      <c r="AR14" s="70"/>
      <c r="AS14" s="80"/>
      <c r="AT14" s="100">
        <f t="shared" si="7"/>
        <v>0</v>
      </c>
      <c r="AU14" s="77">
        <f t="shared" si="11"/>
        <v>0</v>
      </c>
      <c r="AV14" s="77">
        <f t="shared" si="11"/>
        <v>0</v>
      </c>
      <c r="AW14" s="77">
        <f t="shared" si="11"/>
        <v>0</v>
      </c>
      <c r="AX14" s="77">
        <f t="shared" si="11"/>
        <v>0</v>
      </c>
      <c r="AY14" s="79">
        <f t="shared" si="11"/>
        <v>0</v>
      </c>
    </row>
    <row r="15" spans="1:51" x14ac:dyDescent="0.2">
      <c r="A15" s="75"/>
      <c r="B15" s="102"/>
      <c r="C15" s="75"/>
      <c r="D15" s="100">
        <f t="shared" si="0"/>
        <v>0</v>
      </c>
      <c r="E15" s="103"/>
      <c r="F15" s="70"/>
      <c r="G15" s="70"/>
      <c r="H15" s="70"/>
      <c r="I15" s="80"/>
      <c r="J15" s="100">
        <f t="shared" si="1"/>
        <v>0</v>
      </c>
      <c r="K15" s="104"/>
      <c r="L15" s="70"/>
      <c r="M15" s="70"/>
      <c r="N15" s="70"/>
      <c r="O15" s="80"/>
      <c r="P15" s="100">
        <f t="shared" si="8"/>
        <v>0</v>
      </c>
      <c r="Q15" s="77">
        <f t="shared" si="9"/>
        <v>0</v>
      </c>
      <c r="R15" s="77">
        <f t="shared" si="2"/>
        <v>0</v>
      </c>
      <c r="S15" s="77">
        <f t="shared" si="2"/>
        <v>0</v>
      </c>
      <c r="T15" s="77">
        <f t="shared" si="2"/>
        <v>0</v>
      </c>
      <c r="U15" s="79">
        <f t="shared" si="2"/>
        <v>0</v>
      </c>
      <c r="V15" s="100">
        <f t="shared" si="3"/>
        <v>0</v>
      </c>
      <c r="W15" s="77">
        <f t="shared" si="10"/>
        <v>0</v>
      </c>
      <c r="X15" s="77">
        <f t="shared" si="10"/>
        <v>0</v>
      </c>
      <c r="Y15" s="77">
        <f t="shared" si="10"/>
        <v>0</v>
      </c>
      <c r="Z15" s="77">
        <f t="shared" si="10"/>
        <v>0</v>
      </c>
      <c r="AA15" s="79">
        <f t="shared" si="10"/>
        <v>0</v>
      </c>
      <c r="AB15" s="100">
        <f t="shared" si="4"/>
        <v>0</v>
      </c>
      <c r="AC15" s="70"/>
      <c r="AD15" s="70"/>
      <c r="AE15" s="70"/>
      <c r="AF15" s="70"/>
      <c r="AG15" s="80"/>
      <c r="AH15" s="100">
        <f t="shared" si="5"/>
        <v>0</v>
      </c>
      <c r="AI15" s="70"/>
      <c r="AJ15" s="70"/>
      <c r="AK15" s="70"/>
      <c r="AL15" s="70"/>
      <c r="AM15" s="80"/>
      <c r="AN15" s="100">
        <f t="shared" si="6"/>
        <v>0</v>
      </c>
      <c r="AO15" s="70"/>
      <c r="AP15" s="70"/>
      <c r="AQ15" s="70"/>
      <c r="AR15" s="70"/>
      <c r="AS15" s="80"/>
      <c r="AT15" s="100">
        <f>AU15+AV15+AW15+AX15+AY15</f>
        <v>0</v>
      </c>
      <c r="AU15" s="77">
        <f t="shared" si="11"/>
        <v>0</v>
      </c>
      <c r="AV15" s="77">
        <f t="shared" si="11"/>
        <v>0</v>
      </c>
      <c r="AW15" s="77">
        <f t="shared" si="11"/>
        <v>0</v>
      </c>
      <c r="AX15" s="77">
        <f t="shared" si="11"/>
        <v>0</v>
      </c>
      <c r="AY15" s="79">
        <f t="shared" si="11"/>
        <v>0</v>
      </c>
    </row>
    <row r="16" spans="1:51" x14ac:dyDescent="0.2">
      <c r="A16" s="75"/>
      <c r="B16" s="102"/>
      <c r="C16" s="75"/>
      <c r="D16" s="100">
        <f t="shared" ref="D16:D25" si="12">E16+F16+G16+H16+I16</f>
        <v>0</v>
      </c>
      <c r="E16" s="103"/>
      <c r="F16" s="70"/>
      <c r="G16" s="70"/>
      <c r="H16" s="70"/>
      <c r="I16" s="80"/>
      <c r="J16" s="100">
        <f t="shared" ref="J16:J25" si="13">K16+L16+M16+N16+O16</f>
        <v>0</v>
      </c>
      <c r="K16" s="104"/>
      <c r="L16" s="70"/>
      <c r="M16" s="70"/>
      <c r="N16" s="70"/>
      <c r="O16" s="80"/>
      <c r="P16" s="100">
        <f t="shared" ref="P16:P25" si="14">Q16+R16+S16+T16+U16</f>
        <v>0</v>
      </c>
      <c r="Q16" s="77">
        <f t="shared" ref="Q16:Q25" si="15">E16+K16</f>
        <v>0</v>
      </c>
      <c r="R16" s="77">
        <f t="shared" ref="R16:R25" si="16">F16+L16</f>
        <v>0</v>
      </c>
      <c r="S16" s="77">
        <f t="shared" ref="S16:S25" si="17">G16+M16</f>
        <v>0</v>
      </c>
      <c r="T16" s="77">
        <f t="shared" ref="T16:T25" si="18">H16+N16</f>
        <v>0</v>
      </c>
      <c r="U16" s="79">
        <f t="shared" ref="U16:U25" si="19">I16+O16</f>
        <v>0</v>
      </c>
      <c r="V16" s="100">
        <f t="shared" ref="V16:V25" si="20">W16+X16+Y16+Z16+AA16</f>
        <v>0</v>
      </c>
      <c r="W16" s="77">
        <f t="shared" ref="W16:W25" si="21">AC16+AI16</f>
        <v>0</v>
      </c>
      <c r="X16" s="77">
        <f t="shared" ref="X16:X25" si="22">AD16+AJ16</f>
        <v>0</v>
      </c>
      <c r="Y16" s="77">
        <f t="shared" ref="Y16:Y25" si="23">AE16+AK16</f>
        <v>0</v>
      </c>
      <c r="Z16" s="77">
        <f t="shared" ref="Z16:Z25" si="24">AF16+AL16</f>
        <v>0</v>
      </c>
      <c r="AA16" s="79">
        <f t="shared" ref="AA16:AA25" si="25">AG16+AM16</f>
        <v>0</v>
      </c>
      <c r="AB16" s="100">
        <f t="shared" ref="AB16:AB25" si="26">AC16+AD16+AE16+AF16+AG16</f>
        <v>0</v>
      </c>
      <c r="AC16" s="70"/>
      <c r="AD16" s="70"/>
      <c r="AE16" s="70"/>
      <c r="AF16" s="70"/>
      <c r="AG16" s="80"/>
      <c r="AH16" s="100">
        <f t="shared" ref="AH16:AH25" si="27">AI16+AJ16+AK16+AL16+AM16</f>
        <v>0</v>
      </c>
      <c r="AI16" s="70"/>
      <c r="AJ16" s="70"/>
      <c r="AK16" s="70"/>
      <c r="AL16" s="70"/>
      <c r="AM16" s="80"/>
      <c r="AN16" s="100">
        <f t="shared" ref="AN16:AN25" si="28">AO16+AP16+AQ16+AR16+AS16</f>
        <v>0</v>
      </c>
      <c r="AO16" s="70"/>
      <c r="AP16" s="70"/>
      <c r="AQ16" s="70"/>
      <c r="AR16" s="70"/>
      <c r="AS16" s="80"/>
      <c r="AT16" s="100">
        <f t="shared" ref="AT16:AT25" si="29">AU16+AV16+AW16+AX16+AY16</f>
        <v>0</v>
      </c>
      <c r="AU16" s="77">
        <f t="shared" ref="AU16:AU25" si="30">Q16-W16</f>
        <v>0</v>
      </c>
      <c r="AV16" s="77">
        <f t="shared" ref="AV16:AV25" si="31">R16-X16</f>
        <v>0</v>
      </c>
      <c r="AW16" s="77">
        <f t="shared" ref="AW16:AW25" si="32">S16-Y16</f>
        <v>0</v>
      </c>
      <c r="AX16" s="77">
        <f t="shared" ref="AX16:AX25" si="33">T16-Z16</f>
        <v>0</v>
      </c>
      <c r="AY16" s="79">
        <f t="shared" ref="AY16:AY25" si="34">U16-AA16</f>
        <v>0</v>
      </c>
    </row>
    <row r="17" spans="1:51" x14ac:dyDescent="0.2">
      <c r="A17" s="75"/>
      <c r="B17" s="102"/>
      <c r="C17" s="75"/>
      <c r="D17" s="100">
        <f t="shared" si="12"/>
        <v>0</v>
      </c>
      <c r="E17" s="103"/>
      <c r="F17" s="70"/>
      <c r="G17" s="70"/>
      <c r="H17" s="70"/>
      <c r="I17" s="80"/>
      <c r="J17" s="100">
        <f t="shared" si="13"/>
        <v>0</v>
      </c>
      <c r="K17" s="104"/>
      <c r="L17" s="70"/>
      <c r="M17" s="70"/>
      <c r="N17" s="70"/>
      <c r="O17" s="80"/>
      <c r="P17" s="100">
        <f t="shared" si="14"/>
        <v>0</v>
      </c>
      <c r="Q17" s="77">
        <f t="shared" si="15"/>
        <v>0</v>
      </c>
      <c r="R17" s="77">
        <f t="shared" si="16"/>
        <v>0</v>
      </c>
      <c r="S17" s="77">
        <f t="shared" si="17"/>
        <v>0</v>
      </c>
      <c r="T17" s="77">
        <f t="shared" si="18"/>
        <v>0</v>
      </c>
      <c r="U17" s="79">
        <f t="shared" si="19"/>
        <v>0</v>
      </c>
      <c r="V17" s="100">
        <f t="shared" si="20"/>
        <v>0</v>
      </c>
      <c r="W17" s="77">
        <f t="shared" si="21"/>
        <v>0</v>
      </c>
      <c r="X17" s="77">
        <f t="shared" si="22"/>
        <v>0</v>
      </c>
      <c r="Y17" s="77">
        <f t="shared" si="23"/>
        <v>0</v>
      </c>
      <c r="Z17" s="77">
        <f t="shared" si="24"/>
        <v>0</v>
      </c>
      <c r="AA17" s="79">
        <f t="shared" si="25"/>
        <v>0</v>
      </c>
      <c r="AB17" s="100">
        <f t="shared" si="26"/>
        <v>0</v>
      </c>
      <c r="AC17" s="70"/>
      <c r="AD17" s="70"/>
      <c r="AE17" s="70"/>
      <c r="AF17" s="70"/>
      <c r="AG17" s="80"/>
      <c r="AH17" s="100">
        <f t="shared" si="27"/>
        <v>0</v>
      </c>
      <c r="AI17" s="70"/>
      <c r="AJ17" s="70"/>
      <c r="AK17" s="70"/>
      <c r="AL17" s="70"/>
      <c r="AM17" s="80"/>
      <c r="AN17" s="100">
        <f t="shared" si="28"/>
        <v>0</v>
      </c>
      <c r="AO17" s="70"/>
      <c r="AP17" s="70"/>
      <c r="AQ17" s="70"/>
      <c r="AR17" s="70"/>
      <c r="AS17" s="80"/>
      <c r="AT17" s="100">
        <f t="shared" si="29"/>
        <v>0</v>
      </c>
      <c r="AU17" s="77">
        <f t="shared" si="30"/>
        <v>0</v>
      </c>
      <c r="AV17" s="77">
        <f t="shared" si="31"/>
        <v>0</v>
      </c>
      <c r="AW17" s="77">
        <f t="shared" si="32"/>
        <v>0</v>
      </c>
      <c r="AX17" s="77">
        <f t="shared" si="33"/>
        <v>0</v>
      </c>
      <c r="AY17" s="79">
        <f t="shared" si="34"/>
        <v>0</v>
      </c>
    </row>
    <row r="18" spans="1:51" x14ac:dyDescent="0.2">
      <c r="A18" s="75"/>
      <c r="B18" s="102"/>
      <c r="C18" s="75"/>
      <c r="D18" s="100">
        <f t="shared" si="12"/>
        <v>0</v>
      </c>
      <c r="E18" s="103"/>
      <c r="F18" s="70"/>
      <c r="G18" s="70"/>
      <c r="H18" s="70"/>
      <c r="I18" s="80"/>
      <c r="J18" s="100">
        <f t="shared" si="13"/>
        <v>0</v>
      </c>
      <c r="K18" s="104"/>
      <c r="L18" s="70"/>
      <c r="M18" s="70"/>
      <c r="N18" s="70"/>
      <c r="O18" s="80"/>
      <c r="P18" s="100">
        <f t="shared" si="14"/>
        <v>0</v>
      </c>
      <c r="Q18" s="77">
        <f t="shared" si="15"/>
        <v>0</v>
      </c>
      <c r="R18" s="77">
        <f t="shared" si="16"/>
        <v>0</v>
      </c>
      <c r="S18" s="77">
        <f t="shared" si="17"/>
        <v>0</v>
      </c>
      <c r="T18" s="77">
        <f t="shared" si="18"/>
        <v>0</v>
      </c>
      <c r="U18" s="79">
        <f t="shared" si="19"/>
        <v>0</v>
      </c>
      <c r="V18" s="100">
        <f t="shared" si="20"/>
        <v>0</v>
      </c>
      <c r="W18" s="77">
        <f t="shared" si="21"/>
        <v>0</v>
      </c>
      <c r="X18" s="77">
        <f t="shared" si="22"/>
        <v>0</v>
      </c>
      <c r="Y18" s="77">
        <f t="shared" si="23"/>
        <v>0</v>
      </c>
      <c r="Z18" s="77">
        <f t="shared" si="24"/>
        <v>0</v>
      </c>
      <c r="AA18" s="79">
        <f t="shared" si="25"/>
        <v>0</v>
      </c>
      <c r="AB18" s="100">
        <f t="shared" si="26"/>
        <v>0</v>
      </c>
      <c r="AC18" s="70"/>
      <c r="AD18" s="70"/>
      <c r="AE18" s="70"/>
      <c r="AF18" s="70"/>
      <c r="AG18" s="80"/>
      <c r="AH18" s="100">
        <f t="shared" si="27"/>
        <v>0</v>
      </c>
      <c r="AI18" s="70"/>
      <c r="AJ18" s="70"/>
      <c r="AK18" s="70"/>
      <c r="AL18" s="70"/>
      <c r="AM18" s="80"/>
      <c r="AN18" s="100">
        <f t="shared" si="28"/>
        <v>0</v>
      </c>
      <c r="AO18" s="70"/>
      <c r="AP18" s="70"/>
      <c r="AQ18" s="70"/>
      <c r="AR18" s="70"/>
      <c r="AS18" s="80"/>
      <c r="AT18" s="100">
        <f t="shared" si="29"/>
        <v>0</v>
      </c>
      <c r="AU18" s="77">
        <f t="shared" si="30"/>
        <v>0</v>
      </c>
      <c r="AV18" s="77">
        <f t="shared" si="31"/>
        <v>0</v>
      </c>
      <c r="AW18" s="77">
        <f t="shared" si="32"/>
        <v>0</v>
      </c>
      <c r="AX18" s="77">
        <f t="shared" si="33"/>
        <v>0</v>
      </c>
      <c r="AY18" s="79">
        <f t="shared" si="34"/>
        <v>0</v>
      </c>
    </row>
    <row r="19" spans="1:51" x14ac:dyDescent="0.2">
      <c r="A19" s="75"/>
      <c r="B19" s="102"/>
      <c r="C19" s="75"/>
      <c r="D19" s="100">
        <f t="shared" si="12"/>
        <v>0</v>
      </c>
      <c r="E19" s="103"/>
      <c r="F19" s="70"/>
      <c r="G19" s="70"/>
      <c r="H19" s="70"/>
      <c r="I19" s="80"/>
      <c r="J19" s="100">
        <f t="shared" si="13"/>
        <v>0</v>
      </c>
      <c r="K19" s="104"/>
      <c r="L19" s="70"/>
      <c r="M19" s="70"/>
      <c r="N19" s="70"/>
      <c r="O19" s="80"/>
      <c r="P19" s="100">
        <f t="shared" si="14"/>
        <v>0</v>
      </c>
      <c r="Q19" s="77">
        <f t="shared" si="15"/>
        <v>0</v>
      </c>
      <c r="R19" s="77">
        <f t="shared" si="16"/>
        <v>0</v>
      </c>
      <c r="S19" s="77">
        <f t="shared" si="17"/>
        <v>0</v>
      </c>
      <c r="T19" s="77">
        <f t="shared" si="18"/>
        <v>0</v>
      </c>
      <c r="U19" s="79">
        <f t="shared" si="19"/>
        <v>0</v>
      </c>
      <c r="V19" s="100">
        <f t="shared" si="20"/>
        <v>0</v>
      </c>
      <c r="W19" s="77">
        <f t="shared" si="21"/>
        <v>0</v>
      </c>
      <c r="X19" s="77">
        <f t="shared" si="22"/>
        <v>0</v>
      </c>
      <c r="Y19" s="77">
        <f t="shared" si="23"/>
        <v>0</v>
      </c>
      <c r="Z19" s="77">
        <f t="shared" si="24"/>
        <v>0</v>
      </c>
      <c r="AA19" s="79">
        <f t="shared" si="25"/>
        <v>0</v>
      </c>
      <c r="AB19" s="100">
        <f t="shared" si="26"/>
        <v>0</v>
      </c>
      <c r="AC19" s="70"/>
      <c r="AD19" s="70"/>
      <c r="AE19" s="70"/>
      <c r="AF19" s="70"/>
      <c r="AG19" s="80"/>
      <c r="AH19" s="100">
        <f t="shared" si="27"/>
        <v>0</v>
      </c>
      <c r="AI19" s="70"/>
      <c r="AJ19" s="70"/>
      <c r="AK19" s="70"/>
      <c r="AL19" s="70"/>
      <c r="AM19" s="80"/>
      <c r="AN19" s="100">
        <f t="shared" si="28"/>
        <v>0</v>
      </c>
      <c r="AO19" s="70"/>
      <c r="AP19" s="70"/>
      <c r="AQ19" s="70"/>
      <c r="AR19" s="70"/>
      <c r="AS19" s="80"/>
      <c r="AT19" s="100">
        <f t="shared" si="29"/>
        <v>0</v>
      </c>
      <c r="AU19" s="77">
        <f t="shared" si="30"/>
        <v>0</v>
      </c>
      <c r="AV19" s="77">
        <f t="shared" si="31"/>
        <v>0</v>
      </c>
      <c r="AW19" s="77">
        <f t="shared" si="32"/>
        <v>0</v>
      </c>
      <c r="AX19" s="77">
        <f t="shared" si="33"/>
        <v>0</v>
      </c>
      <c r="AY19" s="79">
        <f t="shared" si="34"/>
        <v>0</v>
      </c>
    </row>
    <row r="20" spans="1:51" x14ac:dyDescent="0.2">
      <c r="A20" s="75"/>
      <c r="B20" s="102"/>
      <c r="C20" s="75"/>
      <c r="D20" s="100">
        <f t="shared" si="12"/>
        <v>0</v>
      </c>
      <c r="E20" s="103"/>
      <c r="F20" s="70"/>
      <c r="G20" s="70"/>
      <c r="H20" s="70"/>
      <c r="I20" s="80"/>
      <c r="J20" s="100">
        <f t="shared" si="13"/>
        <v>0</v>
      </c>
      <c r="K20" s="104"/>
      <c r="L20" s="70"/>
      <c r="M20" s="70"/>
      <c r="N20" s="70"/>
      <c r="O20" s="80"/>
      <c r="P20" s="100">
        <f t="shared" si="14"/>
        <v>0</v>
      </c>
      <c r="Q20" s="77">
        <f t="shared" si="15"/>
        <v>0</v>
      </c>
      <c r="R20" s="77">
        <f t="shared" si="16"/>
        <v>0</v>
      </c>
      <c r="S20" s="77">
        <f t="shared" si="17"/>
        <v>0</v>
      </c>
      <c r="T20" s="77">
        <f t="shared" si="18"/>
        <v>0</v>
      </c>
      <c r="U20" s="79">
        <f t="shared" si="19"/>
        <v>0</v>
      </c>
      <c r="V20" s="100">
        <f t="shared" si="20"/>
        <v>0</v>
      </c>
      <c r="W20" s="77">
        <f t="shared" si="21"/>
        <v>0</v>
      </c>
      <c r="X20" s="77">
        <f t="shared" si="22"/>
        <v>0</v>
      </c>
      <c r="Y20" s="77">
        <f t="shared" si="23"/>
        <v>0</v>
      </c>
      <c r="Z20" s="77">
        <f t="shared" si="24"/>
        <v>0</v>
      </c>
      <c r="AA20" s="79">
        <f t="shared" si="25"/>
        <v>0</v>
      </c>
      <c r="AB20" s="100">
        <f t="shared" si="26"/>
        <v>0</v>
      </c>
      <c r="AC20" s="70"/>
      <c r="AD20" s="70"/>
      <c r="AE20" s="70"/>
      <c r="AF20" s="70"/>
      <c r="AG20" s="80"/>
      <c r="AH20" s="100">
        <f t="shared" si="27"/>
        <v>0</v>
      </c>
      <c r="AI20" s="70"/>
      <c r="AJ20" s="70"/>
      <c r="AK20" s="70"/>
      <c r="AL20" s="70"/>
      <c r="AM20" s="80"/>
      <c r="AN20" s="100">
        <f t="shared" si="28"/>
        <v>0</v>
      </c>
      <c r="AO20" s="70"/>
      <c r="AP20" s="70"/>
      <c r="AQ20" s="70"/>
      <c r="AR20" s="70"/>
      <c r="AS20" s="80"/>
      <c r="AT20" s="100">
        <f t="shared" si="29"/>
        <v>0</v>
      </c>
      <c r="AU20" s="77">
        <f t="shared" si="30"/>
        <v>0</v>
      </c>
      <c r="AV20" s="77">
        <f t="shared" si="31"/>
        <v>0</v>
      </c>
      <c r="AW20" s="77">
        <f t="shared" si="32"/>
        <v>0</v>
      </c>
      <c r="AX20" s="77">
        <f t="shared" si="33"/>
        <v>0</v>
      </c>
      <c r="AY20" s="79">
        <f t="shared" si="34"/>
        <v>0</v>
      </c>
    </row>
    <row r="21" spans="1:51" x14ac:dyDescent="0.2">
      <c r="A21" s="75"/>
      <c r="B21" s="102"/>
      <c r="C21" s="75"/>
      <c r="D21" s="100">
        <f t="shared" si="12"/>
        <v>0</v>
      </c>
      <c r="E21" s="103"/>
      <c r="F21" s="70"/>
      <c r="G21" s="70"/>
      <c r="H21" s="70"/>
      <c r="I21" s="80"/>
      <c r="J21" s="100">
        <f t="shared" si="13"/>
        <v>0</v>
      </c>
      <c r="K21" s="104"/>
      <c r="L21" s="70"/>
      <c r="M21" s="70"/>
      <c r="N21" s="70"/>
      <c r="O21" s="80"/>
      <c r="P21" s="100">
        <f t="shared" si="14"/>
        <v>0</v>
      </c>
      <c r="Q21" s="77">
        <f t="shared" si="15"/>
        <v>0</v>
      </c>
      <c r="R21" s="77">
        <f t="shared" si="16"/>
        <v>0</v>
      </c>
      <c r="S21" s="77">
        <f t="shared" si="17"/>
        <v>0</v>
      </c>
      <c r="T21" s="77">
        <f t="shared" si="18"/>
        <v>0</v>
      </c>
      <c r="U21" s="79">
        <f t="shared" si="19"/>
        <v>0</v>
      </c>
      <c r="V21" s="100">
        <f t="shared" si="20"/>
        <v>0</v>
      </c>
      <c r="W21" s="77">
        <f t="shared" si="21"/>
        <v>0</v>
      </c>
      <c r="X21" s="77">
        <f t="shared" si="22"/>
        <v>0</v>
      </c>
      <c r="Y21" s="77">
        <f t="shared" si="23"/>
        <v>0</v>
      </c>
      <c r="Z21" s="77">
        <f t="shared" si="24"/>
        <v>0</v>
      </c>
      <c r="AA21" s="79">
        <f t="shared" si="25"/>
        <v>0</v>
      </c>
      <c r="AB21" s="100">
        <f t="shared" si="26"/>
        <v>0</v>
      </c>
      <c r="AC21" s="70"/>
      <c r="AD21" s="70"/>
      <c r="AE21" s="70"/>
      <c r="AF21" s="70"/>
      <c r="AG21" s="80"/>
      <c r="AH21" s="100">
        <f t="shared" si="27"/>
        <v>0</v>
      </c>
      <c r="AI21" s="70"/>
      <c r="AJ21" s="70"/>
      <c r="AK21" s="70"/>
      <c r="AL21" s="70"/>
      <c r="AM21" s="80"/>
      <c r="AN21" s="100">
        <f t="shared" si="28"/>
        <v>0</v>
      </c>
      <c r="AO21" s="70"/>
      <c r="AP21" s="70"/>
      <c r="AQ21" s="70"/>
      <c r="AR21" s="70"/>
      <c r="AS21" s="80"/>
      <c r="AT21" s="100">
        <f t="shared" si="29"/>
        <v>0</v>
      </c>
      <c r="AU21" s="77">
        <f t="shared" si="30"/>
        <v>0</v>
      </c>
      <c r="AV21" s="77">
        <f t="shared" si="31"/>
        <v>0</v>
      </c>
      <c r="AW21" s="77">
        <f t="shared" si="32"/>
        <v>0</v>
      </c>
      <c r="AX21" s="77">
        <f t="shared" si="33"/>
        <v>0</v>
      </c>
      <c r="AY21" s="79">
        <f t="shared" si="34"/>
        <v>0</v>
      </c>
    </row>
    <row r="22" spans="1:51" x14ac:dyDescent="0.2">
      <c r="A22" s="75"/>
      <c r="B22" s="102"/>
      <c r="C22" s="75"/>
      <c r="D22" s="100">
        <f t="shared" si="12"/>
        <v>0</v>
      </c>
      <c r="E22" s="103"/>
      <c r="F22" s="70"/>
      <c r="G22" s="70"/>
      <c r="H22" s="70"/>
      <c r="I22" s="80"/>
      <c r="J22" s="100">
        <f t="shared" si="13"/>
        <v>0</v>
      </c>
      <c r="K22" s="104"/>
      <c r="L22" s="70"/>
      <c r="M22" s="70"/>
      <c r="N22" s="70"/>
      <c r="O22" s="80"/>
      <c r="P22" s="100">
        <f t="shared" si="14"/>
        <v>0</v>
      </c>
      <c r="Q22" s="77">
        <f t="shared" si="15"/>
        <v>0</v>
      </c>
      <c r="R22" s="77">
        <f t="shared" si="16"/>
        <v>0</v>
      </c>
      <c r="S22" s="77">
        <f t="shared" si="17"/>
        <v>0</v>
      </c>
      <c r="T22" s="77">
        <f t="shared" si="18"/>
        <v>0</v>
      </c>
      <c r="U22" s="79">
        <f t="shared" si="19"/>
        <v>0</v>
      </c>
      <c r="V22" s="100">
        <f t="shared" si="20"/>
        <v>0</v>
      </c>
      <c r="W22" s="77">
        <f t="shared" si="21"/>
        <v>0</v>
      </c>
      <c r="X22" s="77">
        <f t="shared" si="22"/>
        <v>0</v>
      </c>
      <c r="Y22" s="77">
        <f t="shared" si="23"/>
        <v>0</v>
      </c>
      <c r="Z22" s="77">
        <f t="shared" si="24"/>
        <v>0</v>
      </c>
      <c r="AA22" s="79">
        <f t="shared" si="25"/>
        <v>0</v>
      </c>
      <c r="AB22" s="100">
        <f t="shared" si="26"/>
        <v>0</v>
      </c>
      <c r="AC22" s="70"/>
      <c r="AD22" s="70"/>
      <c r="AE22" s="70"/>
      <c r="AF22" s="70"/>
      <c r="AG22" s="80"/>
      <c r="AH22" s="100">
        <f t="shared" si="27"/>
        <v>0</v>
      </c>
      <c r="AI22" s="70"/>
      <c r="AJ22" s="70"/>
      <c r="AK22" s="70"/>
      <c r="AL22" s="70"/>
      <c r="AM22" s="80"/>
      <c r="AN22" s="100">
        <f t="shared" si="28"/>
        <v>0</v>
      </c>
      <c r="AO22" s="70"/>
      <c r="AP22" s="70"/>
      <c r="AQ22" s="70"/>
      <c r="AR22" s="70"/>
      <c r="AS22" s="80"/>
      <c r="AT22" s="100">
        <f t="shared" si="29"/>
        <v>0</v>
      </c>
      <c r="AU22" s="77">
        <f t="shared" si="30"/>
        <v>0</v>
      </c>
      <c r="AV22" s="77">
        <f t="shared" si="31"/>
        <v>0</v>
      </c>
      <c r="AW22" s="77">
        <f t="shared" si="32"/>
        <v>0</v>
      </c>
      <c r="AX22" s="77">
        <f t="shared" si="33"/>
        <v>0</v>
      </c>
      <c r="AY22" s="79">
        <f t="shared" si="34"/>
        <v>0</v>
      </c>
    </row>
    <row r="23" spans="1:51" x14ac:dyDescent="0.2">
      <c r="A23" s="75"/>
      <c r="B23" s="102"/>
      <c r="C23" s="75"/>
      <c r="D23" s="100">
        <f t="shared" si="12"/>
        <v>0</v>
      </c>
      <c r="E23" s="103"/>
      <c r="F23" s="70"/>
      <c r="G23" s="70"/>
      <c r="H23" s="70"/>
      <c r="I23" s="80"/>
      <c r="J23" s="100">
        <f t="shared" si="13"/>
        <v>0</v>
      </c>
      <c r="K23" s="104"/>
      <c r="L23" s="70"/>
      <c r="M23" s="70"/>
      <c r="N23" s="70"/>
      <c r="O23" s="80"/>
      <c r="P23" s="100">
        <f t="shared" si="14"/>
        <v>0</v>
      </c>
      <c r="Q23" s="77">
        <f t="shared" si="15"/>
        <v>0</v>
      </c>
      <c r="R23" s="77">
        <f t="shared" si="16"/>
        <v>0</v>
      </c>
      <c r="S23" s="77">
        <f t="shared" si="17"/>
        <v>0</v>
      </c>
      <c r="T23" s="77">
        <f t="shared" si="18"/>
        <v>0</v>
      </c>
      <c r="U23" s="79">
        <f t="shared" si="19"/>
        <v>0</v>
      </c>
      <c r="V23" s="100">
        <f t="shared" si="20"/>
        <v>0</v>
      </c>
      <c r="W23" s="77">
        <f t="shared" si="21"/>
        <v>0</v>
      </c>
      <c r="X23" s="77">
        <f t="shared" si="22"/>
        <v>0</v>
      </c>
      <c r="Y23" s="77">
        <f t="shared" si="23"/>
        <v>0</v>
      </c>
      <c r="Z23" s="77">
        <f t="shared" si="24"/>
        <v>0</v>
      </c>
      <c r="AA23" s="79">
        <f t="shared" si="25"/>
        <v>0</v>
      </c>
      <c r="AB23" s="100">
        <f t="shared" si="26"/>
        <v>0</v>
      </c>
      <c r="AC23" s="70"/>
      <c r="AD23" s="70"/>
      <c r="AE23" s="70"/>
      <c r="AF23" s="70"/>
      <c r="AG23" s="80"/>
      <c r="AH23" s="100">
        <f t="shared" si="27"/>
        <v>0</v>
      </c>
      <c r="AI23" s="70"/>
      <c r="AJ23" s="70"/>
      <c r="AK23" s="70"/>
      <c r="AL23" s="70"/>
      <c r="AM23" s="80"/>
      <c r="AN23" s="100">
        <f t="shared" si="28"/>
        <v>0</v>
      </c>
      <c r="AO23" s="70"/>
      <c r="AP23" s="70"/>
      <c r="AQ23" s="70"/>
      <c r="AR23" s="70"/>
      <c r="AS23" s="80"/>
      <c r="AT23" s="100">
        <f t="shared" si="29"/>
        <v>0</v>
      </c>
      <c r="AU23" s="77">
        <f t="shared" si="30"/>
        <v>0</v>
      </c>
      <c r="AV23" s="77">
        <f t="shared" si="31"/>
        <v>0</v>
      </c>
      <c r="AW23" s="77">
        <f t="shared" si="32"/>
        <v>0</v>
      </c>
      <c r="AX23" s="77">
        <f t="shared" si="33"/>
        <v>0</v>
      </c>
      <c r="AY23" s="79">
        <f t="shared" si="34"/>
        <v>0</v>
      </c>
    </row>
    <row r="24" spans="1:51" x14ac:dyDescent="0.2">
      <c r="A24" s="75"/>
      <c r="B24" s="102"/>
      <c r="C24" s="75"/>
      <c r="D24" s="100">
        <f t="shared" si="12"/>
        <v>0</v>
      </c>
      <c r="E24" s="103"/>
      <c r="F24" s="70"/>
      <c r="G24" s="70"/>
      <c r="H24" s="70"/>
      <c r="I24" s="80"/>
      <c r="J24" s="100">
        <f t="shared" si="13"/>
        <v>0</v>
      </c>
      <c r="K24" s="104"/>
      <c r="L24" s="70"/>
      <c r="M24" s="70"/>
      <c r="N24" s="70"/>
      <c r="O24" s="80"/>
      <c r="P24" s="100">
        <f t="shared" si="14"/>
        <v>0</v>
      </c>
      <c r="Q24" s="77">
        <f t="shared" si="15"/>
        <v>0</v>
      </c>
      <c r="R24" s="77">
        <f t="shared" si="16"/>
        <v>0</v>
      </c>
      <c r="S24" s="77">
        <f t="shared" si="17"/>
        <v>0</v>
      </c>
      <c r="T24" s="77">
        <f t="shared" si="18"/>
        <v>0</v>
      </c>
      <c r="U24" s="79">
        <f t="shared" si="19"/>
        <v>0</v>
      </c>
      <c r="V24" s="100">
        <f t="shared" si="20"/>
        <v>0</v>
      </c>
      <c r="W24" s="77">
        <f t="shared" si="21"/>
        <v>0</v>
      </c>
      <c r="X24" s="77">
        <f t="shared" si="22"/>
        <v>0</v>
      </c>
      <c r="Y24" s="77">
        <f t="shared" si="23"/>
        <v>0</v>
      </c>
      <c r="Z24" s="77">
        <f t="shared" si="24"/>
        <v>0</v>
      </c>
      <c r="AA24" s="79">
        <f t="shared" si="25"/>
        <v>0</v>
      </c>
      <c r="AB24" s="100">
        <f t="shared" si="26"/>
        <v>0</v>
      </c>
      <c r="AC24" s="70"/>
      <c r="AD24" s="70"/>
      <c r="AE24" s="70"/>
      <c r="AF24" s="70"/>
      <c r="AG24" s="80"/>
      <c r="AH24" s="100">
        <f t="shared" si="27"/>
        <v>0</v>
      </c>
      <c r="AI24" s="70"/>
      <c r="AJ24" s="70"/>
      <c r="AK24" s="70"/>
      <c r="AL24" s="70"/>
      <c r="AM24" s="80"/>
      <c r="AN24" s="100">
        <f t="shared" si="28"/>
        <v>0</v>
      </c>
      <c r="AO24" s="70"/>
      <c r="AP24" s="70"/>
      <c r="AQ24" s="70"/>
      <c r="AR24" s="70"/>
      <c r="AS24" s="80"/>
      <c r="AT24" s="100">
        <f t="shared" si="29"/>
        <v>0</v>
      </c>
      <c r="AU24" s="77">
        <f t="shared" si="30"/>
        <v>0</v>
      </c>
      <c r="AV24" s="77">
        <f t="shared" si="31"/>
        <v>0</v>
      </c>
      <c r="AW24" s="77">
        <f t="shared" si="32"/>
        <v>0</v>
      </c>
      <c r="AX24" s="77">
        <f t="shared" si="33"/>
        <v>0</v>
      </c>
      <c r="AY24" s="79">
        <f t="shared" si="34"/>
        <v>0</v>
      </c>
    </row>
    <row r="25" spans="1:51" x14ac:dyDescent="0.2">
      <c r="A25" s="75"/>
      <c r="B25" s="102"/>
      <c r="C25" s="75"/>
      <c r="D25" s="100">
        <f t="shared" si="12"/>
        <v>0</v>
      </c>
      <c r="E25" s="103"/>
      <c r="F25" s="70"/>
      <c r="G25" s="70"/>
      <c r="H25" s="70"/>
      <c r="I25" s="80"/>
      <c r="J25" s="100">
        <f t="shared" si="13"/>
        <v>0</v>
      </c>
      <c r="K25" s="104"/>
      <c r="L25" s="70"/>
      <c r="M25" s="70"/>
      <c r="N25" s="70"/>
      <c r="O25" s="80"/>
      <c r="P25" s="100">
        <f t="shared" si="14"/>
        <v>0</v>
      </c>
      <c r="Q25" s="77">
        <f t="shared" si="15"/>
        <v>0</v>
      </c>
      <c r="R25" s="77">
        <f t="shared" si="16"/>
        <v>0</v>
      </c>
      <c r="S25" s="77">
        <f t="shared" si="17"/>
        <v>0</v>
      </c>
      <c r="T25" s="77">
        <f t="shared" si="18"/>
        <v>0</v>
      </c>
      <c r="U25" s="79">
        <f t="shared" si="19"/>
        <v>0</v>
      </c>
      <c r="V25" s="100">
        <f t="shared" si="20"/>
        <v>0</v>
      </c>
      <c r="W25" s="77">
        <f t="shared" si="21"/>
        <v>0</v>
      </c>
      <c r="X25" s="77">
        <f t="shared" si="22"/>
        <v>0</v>
      </c>
      <c r="Y25" s="77">
        <f t="shared" si="23"/>
        <v>0</v>
      </c>
      <c r="Z25" s="77">
        <f t="shared" si="24"/>
        <v>0</v>
      </c>
      <c r="AA25" s="79">
        <f t="shared" si="25"/>
        <v>0</v>
      </c>
      <c r="AB25" s="100">
        <f t="shared" si="26"/>
        <v>0</v>
      </c>
      <c r="AC25" s="70"/>
      <c r="AD25" s="70"/>
      <c r="AE25" s="70"/>
      <c r="AF25" s="70"/>
      <c r="AG25" s="80"/>
      <c r="AH25" s="100">
        <f t="shared" si="27"/>
        <v>0</v>
      </c>
      <c r="AI25" s="70"/>
      <c r="AJ25" s="70"/>
      <c r="AK25" s="70"/>
      <c r="AL25" s="70"/>
      <c r="AM25" s="80"/>
      <c r="AN25" s="100">
        <f t="shared" si="28"/>
        <v>0</v>
      </c>
      <c r="AO25" s="70"/>
      <c r="AP25" s="70"/>
      <c r="AQ25" s="70"/>
      <c r="AR25" s="70"/>
      <c r="AS25" s="80"/>
      <c r="AT25" s="100">
        <f t="shared" si="29"/>
        <v>0</v>
      </c>
      <c r="AU25" s="77">
        <f t="shared" si="30"/>
        <v>0</v>
      </c>
      <c r="AV25" s="77">
        <f t="shared" si="31"/>
        <v>0</v>
      </c>
      <c r="AW25" s="77">
        <f t="shared" si="32"/>
        <v>0</v>
      </c>
      <c r="AX25" s="77">
        <f t="shared" si="33"/>
        <v>0</v>
      </c>
      <c r="AY25" s="79">
        <f t="shared" si="34"/>
        <v>0</v>
      </c>
    </row>
    <row r="27" spans="1:51" ht="12.75" customHeight="1" x14ac:dyDescent="0.2">
      <c r="AN27" s="417" t="s">
        <v>61</v>
      </c>
      <c r="AO27" s="417"/>
      <c r="AP27" s="417"/>
      <c r="AQ27" s="417"/>
      <c r="AR27" s="417"/>
      <c r="AS27" s="417"/>
      <c r="AT27" s="417"/>
      <c r="AU27" s="417"/>
      <c r="AV27" s="417"/>
    </row>
    <row r="28" spans="1:51" x14ac:dyDescent="0.2">
      <c r="AM28" t="s">
        <v>219</v>
      </c>
    </row>
    <row r="30" spans="1:51" ht="16.5" x14ac:dyDescent="0.25">
      <c r="AB30" s="85" t="s">
        <v>85</v>
      </c>
      <c r="AG30" s="86" t="s">
        <v>234</v>
      </c>
      <c r="AH30" s="88"/>
      <c r="AI30" s="88"/>
      <c r="AJ30" s="88"/>
      <c r="AK30" s="88"/>
      <c r="AL30" s="89" t="s">
        <v>235</v>
      </c>
      <c r="AM30" s="90"/>
      <c r="AN30" s="91"/>
      <c r="AO30" s="91"/>
    </row>
    <row r="31" spans="1:51" ht="16.5" x14ac:dyDescent="0.25">
      <c r="AB31" s="92"/>
      <c r="AG31" s="86"/>
      <c r="AH31" s="88"/>
      <c r="AI31" s="88"/>
      <c r="AJ31" s="88"/>
      <c r="AK31" s="88"/>
      <c r="AL31" s="93"/>
      <c r="AM31" s="93"/>
      <c r="AN31" s="91"/>
      <c r="AO31" s="91"/>
    </row>
    <row r="32" spans="1:51" x14ac:dyDescent="0.2">
      <c r="AB32" s="68"/>
      <c r="AG32" s="7" t="s">
        <v>233</v>
      </c>
      <c r="AH32" s="68"/>
      <c r="AI32" s="68"/>
      <c r="AJ32" s="68"/>
      <c r="AK32" s="68"/>
      <c r="AL32" s="7" t="s">
        <v>83</v>
      </c>
      <c r="AM32" s="68"/>
      <c r="AN32" s="68"/>
      <c r="AO32" s="68"/>
    </row>
  </sheetData>
  <mergeCells count="31">
    <mergeCell ref="AN4:AS4"/>
    <mergeCell ref="AT4:AY5"/>
    <mergeCell ref="AN5:AS5"/>
    <mergeCell ref="AB6:AB7"/>
    <mergeCell ref="AC6:AG6"/>
    <mergeCell ref="AH5:AM5"/>
    <mergeCell ref="AB5:AG5"/>
    <mergeCell ref="AB4:AM4"/>
    <mergeCell ref="AN27:AV27"/>
    <mergeCell ref="AH6:AH7"/>
    <mergeCell ref="AI6:AM6"/>
    <mergeCell ref="AN6:AN7"/>
    <mergeCell ref="AO6:AS6"/>
    <mergeCell ref="AT6:AT7"/>
    <mergeCell ref="AU6:AY6"/>
    <mergeCell ref="S1:T2"/>
    <mergeCell ref="P6:P7"/>
    <mergeCell ref="Q6:U6"/>
    <mergeCell ref="P4:U5"/>
    <mergeCell ref="V4:AA5"/>
    <mergeCell ref="V6:V7"/>
    <mergeCell ref="W6:AA6"/>
    <mergeCell ref="A4:A7"/>
    <mergeCell ref="B4:B7"/>
    <mergeCell ref="C4:C7"/>
    <mergeCell ref="D4:I5"/>
    <mergeCell ref="J4:O5"/>
    <mergeCell ref="D6:D7"/>
    <mergeCell ref="E6:I6"/>
    <mergeCell ref="J6:J7"/>
    <mergeCell ref="K6:O6"/>
  </mergeCells>
  <conditionalFormatting sqref="U45">
    <cfRule type="cellIs" priority="1" operator="notEqual">
      <formula>$AT$8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F34"/>
  <sheetViews>
    <sheetView zoomScale="70" zoomScaleNormal="70" workbookViewId="0">
      <selection activeCell="AK26" sqref="AK26"/>
    </sheetView>
  </sheetViews>
  <sheetFormatPr defaultRowHeight="12.75" x14ac:dyDescent="0.2"/>
  <cols>
    <col min="1" max="1" width="5.5703125" bestFit="1" customWidth="1"/>
    <col min="2" max="2" width="17.5703125" customWidth="1"/>
    <col min="3" max="3" width="7.140625" customWidth="1"/>
    <col min="4" max="4" width="3.85546875" customWidth="1"/>
    <col min="5" max="5" width="3.42578125" customWidth="1"/>
    <col min="6" max="6" width="4.140625" customWidth="1"/>
    <col min="7" max="23" width="4.7109375" customWidth="1"/>
    <col min="24" max="24" width="7.140625" customWidth="1"/>
    <col min="25" max="44" width="4.7109375" customWidth="1"/>
    <col min="45" max="45" width="6.85546875" customWidth="1"/>
    <col min="46" max="51" width="4.7109375" customWidth="1"/>
    <col min="52" max="52" width="7" customWidth="1"/>
    <col min="53" max="58" width="4.7109375" customWidth="1"/>
  </cols>
  <sheetData>
    <row r="1" spans="1:58" x14ac:dyDescent="0.2">
      <c r="B1" s="74" t="s">
        <v>86</v>
      </c>
      <c r="C1" s="72"/>
      <c r="X1" s="72"/>
      <c r="AS1" s="72"/>
      <c r="AZ1" s="72"/>
    </row>
    <row r="2" spans="1:58" s="65" customFormat="1" ht="30" customHeight="1" x14ac:dyDescent="0.2">
      <c r="B2" s="148"/>
      <c r="C2" s="384" t="s">
        <v>228</v>
      </c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148"/>
      <c r="Y2" s="148"/>
      <c r="Z2" s="148"/>
      <c r="AA2" s="148"/>
      <c r="AB2" s="425" t="s">
        <v>142</v>
      </c>
      <c r="AC2" s="425"/>
      <c r="AD2" s="425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</row>
    <row r="3" spans="1:58" ht="13.5" thickBot="1" x14ac:dyDescent="0.25">
      <c r="B3" s="149"/>
      <c r="C3" s="150"/>
      <c r="D3" s="150"/>
      <c r="E3" s="150"/>
      <c r="F3" s="150"/>
      <c r="G3" s="150"/>
      <c r="H3" s="150"/>
      <c r="I3" s="72" t="s">
        <v>149</v>
      </c>
      <c r="J3" s="72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</row>
    <row r="4" spans="1:58" ht="20.25" customHeight="1" thickBot="1" x14ac:dyDescent="0.25">
      <c r="A4" s="432" t="s">
        <v>123</v>
      </c>
      <c r="B4" s="434" t="s">
        <v>150</v>
      </c>
      <c r="C4" s="426" t="s">
        <v>147</v>
      </c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8"/>
      <c r="X4" s="426" t="s">
        <v>147</v>
      </c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Q4" s="427"/>
      <c r="AR4" s="428"/>
      <c r="AS4" s="440" t="s">
        <v>148</v>
      </c>
      <c r="AT4" s="441"/>
      <c r="AU4" s="441"/>
      <c r="AV4" s="441"/>
      <c r="AW4" s="441"/>
      <c r="AX4" s="441"/>
      <c r="AY4" s="441"/>
      <c r="AZ4" s="441"/>
      <c r="BA4" s="441"/>
      <c r="BB4" s="441"/>
      <c r="BC4" s="441"/>
      <c r="BD4" s="441"/>
      <c r="BE4" s="441"/>
      <c r="BF4" s="442"/>
    </row>
    <row r="5" spans="1:58" ht="33" customHeight="1" x14ac:dyDescent="0.2">
      <c r="A5" s="433"/>
      <c r="B5" s="435"/>
      <c r="C5" s="423" t="s">
        <v>88</v>
      </c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424"/>
      <c r="X5" s="423" t="s">
        <v>89</v>
      </c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  <c r="AM5" s="385"/>
      <c r="AN5" s="385"/>
      <c r="AO5" s="385"/>
      <c r="AP5" s="385"/>
      <c r="AQ5" s="385"/>
      <c r="AR5" s="424"/>
      <c r="AS5" s="443" t="s">
        <v>88</v>
      </c>
      <c r="AT5" s="444"/>
      <c r="AU5" s="444"/>
      <c r="AV5" s="444"/>
      <c r="AW5" s="444"/>
      <c r="AX5" s="444"/>
      <c r="AY5" s="445"/>
      <c r="AZ5" s="446" t="s">
        <v>89</v>
      </c>
      <c r="BA5" s="447"/>
      <c r="BB5" s="447"/>
      <c r="BC5" s="447"/>
      <c r="BD5" s="447"/>
      <c r="BE5" s="447"/>
      <c r="BF5" s="448"/>
    </row>
    <row r="6" spans="1:58" x14ac:dyDescent="0.2">
      <c r="A6" s="433"/>
      <c r="B6" s="435"/>
      <c r="C6" s="429" t="s">
        <v>90</v>
      </c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1"/>
      <c r="X6" s="429" t="s">
        <v>90</v>
      </c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430"/>
      <c r="AK6" s="430"/>
      <c r="AL6" s="430"/>
      <c r="AM6" s="430"/>
      <c r="AN6" s="430"/>
      <c r="AO6" s="430"/>
      <c r="AP6" s="430"/>
      <c r="AQ6" s="430"/>
      <c r="AR6" s="431"/>
      <c r="AS6" s="429" t="s">
        <v>90</v>
      </c>
      <c r="AT6" s="430"/>
      <c r="AU6" s="430"/>
      <c r="AV6" s="430"/>
      <c r="AW6" s="430"/>
      <c r="AX6" s="430"/>
      <c r="AY6" s="431"/>
      <c r="AZ6" s="437" t="s">
        <v>90</v>
      </c>
      <c r="BA6" s="438"/>
      <c r="BB6" s="438"/>
      <c r="BC6" s="438"/>
      <c r="BD6" s="438"/>
      <c r="BE6" s="438"/>
      <c r="BF6" s="439"/>
    </row>
    <row r="7" spans="1:58" s="155" customFormat="1" ht="24" customHeight="1" x14ac:dyDescent="0.2">
      <c r="A7" s="433"/>
      <c r="B7" s="436"/>
      <c r="C7" s="151" t="s">
        <v>82</v>
      </c>
      <c r="D7" s="152">
        <v>1</v>
      </c>
      <c r="E7" s="152" t="s">
        <v>54</v>
      </c>
      <c r="F7" s="152" t="s">
        <v>124</v>
      </c>
      <c r="G7" s="152" t="s">
        <v>125</v>
      </c>
      <c r="H7" s="152" t="s">
        <v>91</v>
      </c>
      <c r="I7" s="152" t="s">
        <v>92</v>
      </c>
      <c r="J7" s="152" t="s">
        <v>93</v>
      </c>
      <c r="K7" s="152" t="s">
        <v>151</v>
      </c>
      <c r="L7" s="152" t="s">
        <v>152</v>
      </c>
      <c r="M7" s="152" t="s">
        <v>153</v>
      </c>
      <c r="N7" s="152" t="s">
        <v>154</v>
      </c>
      <c r="O7" s="152" t="s">
        <v>155</v>
      </c>
      <c r="P7" s="152" t="s">
        <v>156</v>
      </c>
      <c r="Q7" s="152" t="s">
        <v>94</v>
      </c>
      <c r="R7" s="152" t="s">
        <v>95</v>
      </c>
      <c r="S7" s="152" t="s">
        <v>96</v>
      </c>
      <c r="T7" s="152" t="s">
        <v>55</v>
      </c>
      <c r="U7" s="152" t="s">
        <v>56</v>
      </c>
      <c r="V7" s="152" t="s">
        <v>57</v>
      </c>
      <c r="W7" s="153" t="s">
        <v>58</v>
      </c>
      <c r="X7" s="151" t="s">
        <v>82</v>
      </c>
      <c r="Y7" s="152">
        <v>1</v>
      </c>
      <c r="Z7" s="152" t="s">
        <v>54</v>
      </c>
      <c r="AA7" s="152" t="s">
        <v>124</v>
      </c>
      <c r="AB7" s="152" t="s">
        <v>125</v>
      </c>
      <c r="AC7" s="152" t="s">
        <v>91</v>
      </c>
      <c r="AD7" s="152" t="s">
        <v>92</v>
      </c>
      <c r="AE7" s="152" t="s">
        <v>93</v>
      </c>
      <c r="AF7" s="152" t="s">
        <v>151</v>
      </c>
      <c r="AG7" s="152" t="s">
        <v>152</v>
      </c>
      <c r="AH7" s="152" t="s">
        <v>153</v>
      </c>
      <c r="AI7" s="152" t="s">
        <v>154</v>
      </c>
      <c r="AJ7" s="152" t="s">
        <v>155</v>
      </c>
      <c r="AK7" s="152" t="s">
        <v>156</v>
      </c>
      <c r="AL7" s="152" t="s">
        <v>94</v>
      </c>
      <c r="AM7" s="152" t="s">
        <v>95</v>
      </c>
      <c r="AN7" s="152" t="s">
        <v>96</v>
      </c>
      <c r="AO7" s="152" t="s">
        <v>55</v>
      </c>
      <c r="AP7" s="152" t="s">
        <v>56</v>
      </c>
      <c r="AQ7" s="152" t="s">
        <v>57</v>
      </c>
      <c r="AR7" s="153" t="s">
        <v>58</v>
      </c>
      <c r="AS7" s="151" t="s">
        <v>82</v>
      </c>
      <c r="AT7" s="152">
        <v>1</v>
      </c>
      <c r="AU7" s="152" t="s">
        <v>54</v>
      </c>
      <c r="AV7" s="152" t="s">
        <v>124</v>
      </c>
      <c r="AW7" s="152" t="s">
        <v>91</v>
      </c>
      <c r="AX7" s="152" t="s">
        <v>92</v>
      </c>
      <c r="AY7" s="153">
        <v>4</v>
      </c>
      <c r="AZ7" s="154" t="s">
        <v>82</v>
      </c>
      <c r="BA7" s="152">
        <v>1</v>
      </c>
      <c r="BB7" s="152" t="s">
        <v>54</v>
      </c>
      <c r="BC7" s="152" t="s">
        <v>124</v>
      </c>
      <c r="BD7" s="152" t="s">
        <v>91</v>
      </c>
      <c r="BE7" s="152" t="s">
        <v>92</v>
      </c>
      <c r="BF7" s="153">
        <v>4</v>
      </c>
    </row>
    <row r="8" spans="1:58" x14ac:dyDescent="0.2">
      <c r="A8" s="156"/>
      <c r="B8" s="157" t="s">
        <v>126</v>
      </c>
      <c r="C8" s="100">
        <f t="shared" ref="C8:C24" si="0">D8+E8+F8+G8+H8+I8+J8+K8+L8+M8+N8+O8+P8+Q8+R8+S8+T8+U8+V8+W8</f>
        <v>6</v>
      </c>
      <c r="D8" s="77">
        <f t="shared" ref="D8:W8" si="1">SUM(D9:D24)</f>
        <v>3</v>
      </c>
      <c r="E8" s="77">
        <f t="shared" si="1"/>
        <v>1</v>
      </c>
      <c r="F8" s="77">
        <f t="shared" si="1"/>
        <v>0</v>
      </c>
      <c r="G8" s="77">
        <f t="shared" si="1"/>
        <v>0</v>
      </c>
      <c r="H8" s="77">
        <f t="shared" si="1"/>
        <v>0</v>
      </c>
      <c r="I8" s="77">
        <f t="shared" si="1"/>
        <v>0</v>
      </c>
      <c r="J8" s="77">
        <f t="shared" si="1"/>
        <v>0</v>
      </c>
      <c r="K8" s="77">
        <f t="shared" si="1"/>
        <v>0</v>
      </c>
      <c r="L8" s="77">
        <f t="shared" si="1"/>
        <v>1</v>
      </c>
      <c r="M8" s="77">
        <f t="shared" si="1"/>
        <v>0</v>
      </c>
      <c r="N8" s="77">
        <f t="shared" si="1"/>
        <v>0</v>
      </c>
      <c r="O8" s="77">
        <f t="shared" si="1"/>
        <v>0</v>
      </c>
      <c r="P8" s="77">
        <f t="shared" si="1"/>
        <v>0</v>
      </c>
      <c r="Q8" s="77">
        <f t="shared" si="1"/>
        <v>0</v>
      </c>
      <c r="R8" s="77">
        <f t="shared" si="1"/>
        <v>0</v>
      </c>
      <c r="S8" s="77">
        <f t="shared" si="1"/>
        <v>0</v>
      </c>
      <c r="T8" s="77">
        <f t="shared" si="1"/>
        <v>0</v>
      </c>
      <c r="U8" s="77">
        <f t="shared" si="1"/>
        <v>0</v>
      </c>
      <c r="V8" s="77">
        <f t="shared" si="1"/>
        <v>0</v>
      </c>
      <c r="W8" s="79">
        <f t="shared" si="1"/>
        <v>1</v>
      </c>
      <c r="X8" s="100">
        <f t="shared" ref="X8:X24" si="2">Y8+Z8+AA8+AB8+AC8+AD8+AE8+AF8+AG8+AH8+AI8+AJ8+AK8+AL8+AM8+AN8+AO8+AP8+AQ8+AR8</f>
        <v>7</v>
      </c>
      <c r="Y8" s="77">
        <f t="shared" ref="Y8:AR8" si="3">SUM(Y9:Y24)</f>
        <v>4</v>
      </c>
      <c r="Z8" s="77">
        <f t="shared" si="3"/>
        <v>1</v>
      </c>
      <c r="AA8" s="77">
        <f t="shared" si="3"/>
        <v>1</v>
      </c>
      <c r="AB8" s="77">
        <f t="shared" si="3"/>
        <v>0</v>
      </c>
      <c r="AC8" s="77">
        <f t="shared" si="3"/>
        <v>0</v>
      </c>
      <c r="AD8" s="77">
        <f t="shared" si="3"/>
        <v>0</v>
      </c>
      <c r="AE8" s="77">
        <f t="shared" si="3"/>
        <v>0</v>
      </c>
      <c r="AF8" s="77">
        <f t="shared" si="3"/>
        <v>0</v>
      </c>
      <c r="AG8" s="77">
        <f t="shared" si="3"/>
        <v>0</v>
      </c>
      <c r="AH8" s="77">
        <f t="shared" si="3"/>
        <v>0</v>
      </c>
      <c r="AI8" s="77">
        <f t="shared" si="3"/>
        <v>0</v>
      </c>
      <c r="AJ8" s="77">
        <f t="shared" si="3"/>
        <v>0</v>
      </c>
      <c r="AK8" s="77">
        <f t="shared" si="3"/>
        <v>0</v>
      </c>
      <c r="AL8" s="77">
        <f t="shared" si="3"/>
        <v>0</v>
      </c>
      <c r="AM8" s="77">
        <f t="shared" si="3"/>
        <v>0</v>
      </c>
      <c r="AN8" s="77">
        <f t="shared" si="3"/>
        <v>0</v>
      </c>
      <c r="AO8" s="77">
        <f t="shared" si="3"/>
        <v>0</v>
      </c>
      <c r="AP8" s="77">
        <f t="shared" si="3"/>
        <v>0</v>
      </c>
      <c r="AQ8" s="77">
        <f t="shared" si="3"/>
        <v>0</v>
      </c>
      <c r="AR8" s="77">
        <f t="shared" si="3"/>
        <v>1</v>
      </c>
      <c r="AS8" s="100">
        <f>AT8+AU8+AV8+AW8+AX8+AY8</f>
        <v>42</v>
      </c>
      <c r="AT8" s="77">
        <f t="shared" ref="AT8:AY8" si="4">SUM(AT9:AT24)</f>
        <v>31</v>
      </c>
      <c r="AU8" s="77">
        <f t="shared" si="4"/>
        <v>5</v>
      </c>
      <c r="AV8" s="77">
        <f t="shared" si="4"/>
        <v>2</v>
      </c>
      <c r="AW8" s="77">
        <f t="shared" si="4"/>
        <v>2</v>
      </c>
      <c r="AX8" s="77">
        <f t="shared" si="4"/>
        <v>2</v>
      </c>
      <c r="AY8" s="79">
        <f t="shared" si="4"/>
        <v>0</v>
      </c>
      <c r="AZ8" s="76">
        <f>BA8+BB8+BC8+BD8+BE8+BF8</f>
        <v>0</v>
      </c>
      <c r="BA8" s="77">
        <f t="shared" ref="BA8:BF8" si="5">SUM(BA9:BA24)</f>
        <v>0</v>
      </c>
      <c r="BB8" s="77">
        <f t="shared" si="5"/>
        <v>0</v>
      </c>
      <c r="BC8" s="77">
        <f t="shared" si="5"/>
        <v>0</v>
      </c>
      <c r="BD8" s="77">
        <f t="shared" si="5"/>
        <v>0</v>
      </c>
      <c r="BE8" s="77">
        <f t="shared" si="5"/>
        <v>0</v>
      </c>
      <c r="BF8" s="79">
        <f t="shared" si="5"/>
        <v>0</v>
      </c>
    </row>
    <row r="9" spans="1:58" x14ac:dyDescent="0.2">
      <c r="A9" s="109">
        <v>1</v>
      </c>
      <c r="B9" s="80" t="s">
        <v>220</v>
      </c>
      <c r="C9" s="100">
        <f t="shared" si="0"/>
        <v>0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00">
        <f t="shared" si="2"/>
        <v>3</v>
      </c>
      <c r="Y9" s="70">
        <v>1</v>
      </c>
      <c r="Z9" s="70"/>
      <c r="AA9" s="70">
        <v>1</v>
      </c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>
        <v>1</v>
      </c>
      <c r="AS9" s="100">
        <f t="shared" ref="AS9:AS24" si="6">AT9+AU9+AV9+AW9+AX9+AY9</f>
        <v>19</v>
      </c>
      <c r="AT9" s="70">
        <v>15</v>
      </c>
      <c r="AU9" s="70">
        <v>1</v>
      </c>
      <c r="AV9" s="70">
        <v>1</v>
      </c>
      <c r="AW9" s="70">
        <v>1</v>
      </c>
      <c r="AX9" s="70">
        <v>1</v>
      </c>
      <c r="AY9" s="80"/>
      <c r="AZ9" s="76">
        <f t="shared" ref="AZ9:AZ24" si="7">BA9+BB9+BC9+BD9+BE9+BF9</f>
        <v>0</v>
      </c>
      <c r="BA9" s="70"/>
      <c r="BB9" s="70"/>
      <c r="BC9" s="70"/>
      <c r="BD9" s="70"/>
      <c r="BE9" s="70"/>
      <c r="BF9" s="80"/>
    </row>
    <row r="10" spans="1:58" x14ac:dyDescent="0.2">
      <c r="A10" s="75">
        <v>2</v>
      </c>
      <c r="B10" s="80" t="s">
        <v>221</v>
      </c>
      <c r="C10" s="100">
        <f t="shared" si="0"/>
        <v>6</v>
      </c>
      <c r="D10" s="70">
        <v>3</v>
      </c>
      <c r="E10" s="70">
        <v>1</v>
      </c>
      <c r="F10" s="70"/>
      <c r="G10" s="70"/>
      <c r="H10" s="70"/>
      <c r="I10" s="70"/>
      <c r="J10" s="70"/>
      <c r="K10" s="70"/>
      <c r="L10" s="70">
        <v>1</v>
      </c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80">
        <v>1</v>
      </c>
      <c r="X10" s="100">
        <f t="shared" si="2"/>
        <v>4</v>
      </c>
      <c r="Y10" s="70">
        <v>3</v>
      </c>
      <c r="Z10" s="70">
        <v>1</v>
      </c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80"/>
      <c r="AS10" s="100">
        <f t="shared" si="6"/>
        <v>23</v>
      </c>
      <c r="AT10" s="70">
        <v>16</v>
      </c>
      <c r="AU10" s="70">
        <v>4</v>
      </c>
      <c r="AV10" s="70">
        <v>1</v>
      </c>
      <c r="AW10" s="70">
        <v>1</v>
      </c>
      <c r="AX10" s="70">
        <v>1</v>
      </c>
      <c r="AY10" s="80"/>
      <c r="AZ10" s="76">
        <f t="shared" si="7"/>
        <v>0</v>
      </c>
      <c r="BA10" s="70"/>
      <c r="BB10" s="70"/>
      <c r="BC10" s="70"/>
      <c r="BD10" s="70"/>
      <c r="BE10" s="70"/>
      <c r="BF10" s="80"/>
    </row>
    <row r="11" spans="1:58" x14ac:dyDescent="0.2">
      <c r="A11" s="75"/>
      <c r="B11" s="75"/>
      <c r="C11" s="100">
        <f t="shared" si="0"/>
        <v>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80"/>
      <c r="X11" s="100">
        <f t="shared" si="2"/>
        <v>0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80"/>
      <c r="AS11" s="100">
        <f t="shared" si="6"/>
        <v>0</v>
      </c>
      <c r="AT11" s="70"/>
      <c r="AU11" s="70"/>
      <c r="AV11" s="70"/>
      <c r="AW11" s="70"/>
      <c r="AX11" s="70"/>
      <c r="AY11" s="80"/>
      <c r="AZ11" s="76">
        <f t="shared" si="7"/>
        <v>0</v>
      </c>
      <c r="BA11" s="70"/>
      <c r="BB11" s="70"/>
      <c r="BC11" s="70"/>
      <c r="BD11" s="70"/>
      <c r="BE11" s="70"/>
      <c r="BF11" s="80"/>
    </row>
    <row r="12" spans="1:58" x14ac:dyDescent="0.2">
      <c r="A12" s="75"/>
      <c r="B12" s="75"/>
      <c r="C12" s="100">
        <f t="shared" si="0"/>
        <v>0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80"/>
      <c r="X12" s="100">
        <f t="shared" si="2"/>
        <v>0</v>
      </c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80"/>
      <c r="AS12" s="100">
        <f t="shared" si="6"/>
        <v>0</v>
      </c>
      <c r="AT12" s="70"/>
      <c r="AU12" s="70"/>
      <c r="AV12" s="70"/>
      <c r="AW12" s="70"/>
      <c r="AX12" s="70"/>
      <c r="AY12" s="80"/>
      <c r="AZ12" s="76">
        <f t="shared" si="7"/>
        <v>0</v>
      </c>
      <c r="BA12" s="70"/>
      <c r="BB12" s="70"/>
      <c r="BC12" s="70"/>
      <c r="BD12" s="70"/>
      <c r="BE12" s="70"/>
      <c r="BF12" s="80"/>
    </row>
    <row r="13" spans="1:58" x14ac:dyDescent="0.2">
      <c r="A13" s="75"/>
      <c r="B13" s="75"/>
      <c r="C13" s="100">
        <f t="shared" si="0"/>
        <v>0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80"/>
      <c r="X13" s="100">
        <f t="shared" si="2"/>
        <v>0</v>
      </c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80"/>
      <c r="AS13" s="100">
        <f t="shared" si="6"/>
        <v>0</v>
      </c>
      <c r="AT13" s="70"/>
      <c r="AU13" s="70"/>
      <c r="AV13" s="70"/>
      <c r="AW13" s="70"/>
      <c r="AX13" s="70"/>
      <c r="AY13" s="80"/>
      <c r="AZ13" s="76">
        <f t="shared" si="7"/>
        <v>0</v>
      </c>
      <c r="BA13" s="70"/>
      <c r="BB13" s="70"/>
      <c r="BC13" s="70"/>
      <c r="BD13" s="70"/>
      <c r="BE13" s="70"/>
      <c r="BF13" s="80"/>
    </row>
    <row r="14" spans="1:58" x14ac:dyDescent="0.2">
      <c r="A14" s="75"/>
      <c r="B14" s="75"/>
      <c r="C14" s="100">
        <f t="shared" si="0"/>
        <v>0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80"/>
      <c r="X14" s="100">
        <f t="shared" si="2"/>
        <v>0</v>
      </c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80"/>
      <c r="AS14" s="100">
        <f t="shared" si="6"/>
        <v>0</v>
      </c>
      <c r="AT14" s="70"/>
      <c r="AU14" s="70"/>
      <c r="AV14" s="70"/>
      <c r="AW14" s="70"/>
      <c r="AX14" s="70"/>
      <c r="AY14" s="80"/>
      <c r="AZ14" s="76">
        <f t="shared" si="7"/>
        <v>0</v>
      </c>
      <c r="BA14" s="70"/>
      <c r="BB14" s="70"/>
      <c r="BC14" s="70"/>
      <c r="BD14" s="70"/>
      <c r="BE14" s="70"/>
      <c r="BF14" s="80"/>
    </row>
    <row r="15" spans="1:58" x14ac:dyDescent="0.2">
      <c r="A15" s="75"/>
      <c r="B15" s="75"/>
      <c r="C15" s="100">
        <f t="shared" si="0"/>
        <v>0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80"/>
      <c r="X15" s="100">
        <f t="shared" si="2"/>
        <v>0</v>
      </c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80"/>
      <c r="AS15" s="100">
        <f t="shared" si="6"/>
        <v>0</v>
      </c>
      <c r="AT15" s="70"/>
      <c r="AU15" s="70"/>
      <c r="AV15" s="70"/>
      <c r="AW15" s="70"/>
      <c r="AX15" s="70"/>
      <c r="AY15" s="80"/>
      <c r="AZ15" s="76">
        <f t="shared" si="7"/>
        <v>0</v>
      </c>
      <c r="BA15" s="70"/>
      <c r="BB15" s="70"/>
      <c r="BC15" s="70"/>
      <c r="BD15" s="70"/>
      <c r="BE15" s="70"/>
      <c r="BF15" s="80"/>
    </row>
    <row r="16" spans="1:58" x14ac:dyDescent="0.2">
      <c r="A16" s="75"/>
      <c r="B16" s="75"/>
      <c r="C16" s="100">
        <f t="shared" si="0"/>
        <v>0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80"/>
      <c r="X16" s="100">
        <f t="shared" si="2"/>
        <v>0</v>
      </c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80"/>
      <c r="AS16" s="100">
        <f t="shared" si="6"/>
        <v>0</v>
      </c>
      <c r="AT16" s="70"/>
      <c r="AU16" s="70"/>
      <c r="AV16" s="70"/>
      <c r="AW16" s="70"/>
      <c r="AX16" s="70"/>
      <c r="AY16" s="80"/>
      <c r="AZ16" s="76">
        <f t="shared" si="7"/>
        <v>0</v>
      </c>
      <c r="BA16" s="70"/>
      <c r="BB16" s="70"/>
      <c r="BC16" s="70"/>
      <c r="BD16" s="70"/>
      <c r="BE16" s="70"/>
      <c r="BF16" s="80"/>
    </row>
    <row r="17" spans="1:58" x14ac:dyDescent="0.2">
      <c r="A17" s="75"/>
      <c r="B17" s="75"/>
      <c r="C17" s="100">
        <f t="shared" si="0"/>
        <v>0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80"/>
      <c r="X17" s="100">
        <f t="shared" si="2"/>
        <v>0</v>
      </c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80"/>
      <c r="AS17" s="100">
        <f t="shared" si="6"/>
        <v>0</v>
      </c>
      <c r="AT17" s="70"/>
      <c r="AU17" s="70"/>
      <c r="AV17" s="70"/>
      <c r="AW17" s="70"/>
      <c r="AX17" s="70"/>
      <c r="AY17" s="80"/>
      <c r="AZ17" s="76">
        <f t="shared" si="7"/>
        <v>0</v>
      </c>
      <c r="BA17" s="70"/>
      <c r="BB17" s="70"/>
      <c r="BC17" s="70"/>
      <c r="BD17" s="70"/>
      <c r="BE17" s="70"/>
      <c r="BF17" s="80"/>
    </row>
    <row r="18" spans="1:58" x14ac:dyDescent="0.2">
      <c r="A18" s="75"/>
      <c r="B18" s="75"/>
      <c r="C18" s="100">
        <f t="shared" si="0"/>
        <v>0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80"/>
      <c r="X18" s="100">
        <f t="shared" si="2"/>
        <v>0</v>
      </c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80"/>
      <c r="AS18" s="100">
        <f t="shared" si="6"/>
        <v>0</v>
      </c>
      <c r="AT18" s="70"/>
      <c r="AU18" s="70"/>
      <c r="AV18" s="70"/>
      <c r="AW18" s="70"/>
      <c r="AX18" s="70"/>
      <c r="AY18" s="80"/>
      <c r="AZ18" s="76">
        <f t="shared" si="7"/>
        <v>0</v>
      </c>
      <c r="BA18" s="70"/>
      <c r="BB18" s="70"/>
      <c r="BC18" s="70"/>
      <c r="BD18" s="70"/>
      <c r="BE18" s="70"/>
      <c r="BF18" s="80"/>
    </row>
    <row r="19" spans="1:58" x14ac:dyDescent="0.2">
      <c r="A19" s="75"/>
      <c r="B19" s="75"/>
      <c r="C19" s="100">
        <f t="shared" si="0"/>
        <v>0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80"/>
      <c r="X19" s="100">
        <f t="shared" si="2"/>
        <v>0</v>
      </c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80"/>
      <c r="AS19" s="100">
        <f t="shared" si="6"/>
        <v>0</v>
      </c>
      <c r="AT19" s="70"/>
      <c r="AU19" s="70"/>
      <c r="AV19" s="70"/>
      <c r="AW19" s="70"/>
      <c r="AX19" s="70"/>
      <c r="AY19" s="80"/>
      <c r="AZ19" s="76">
        <f>BA19+BB19+BC19+BD19+BE19+BF19</f>
        <v>0</v>
      </c>
      <c r="BA19" s="70"/>
      <c r="BB19" s="70"/>
      <c r="BC19" s="70"/>
      <c r="BD19" s="70"/>
      <c r="BE19" s="70"/>
      <c r="BF19" s="80"/>
    </row>
    <row r="20" spans="1:58" x14ac:dyDescent="0.2">
      <c r="A20" s="75"/>
      <c r="B20" s="75"/>
      <c r="C20" s="100">
        <f t="shared" si="0"/>
        <v>0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80"/>
      <c r="X20" s="100">
        <f t="shared" si="2"/>
        <v>0</v>
      </c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80"/>
      <c r="AS20" s="100">
        <f t="shared" si="6"/>
        <v>0</v>
      </c>
      <c r="AT20" s="70"/>
      <c r="AU20" s="70"/>
      <c r="AV20" s="70"/>
      <c r="AW20" s="70"/>
      <c r="AX20" s="70"/>
      <c r="AY20" s="80"/>
      <c r="AZ20" s="76">
        <f t="shared" si="7"/>
        <v>0</v>
      </c>
      <c r="BA20" s="70"/>
      <c r="BB20" s="70"/>
      <c r="BC20" s="70"/>
      <c r="BD20" s="70"/>
      <c r="BE20" s="70"/>
      <c r="BF20" s="80"/>
    </row>
    <row r="21" spans="1:58" x14ac:dyDescent="0.2">
      <c r="A21" s="75"/>
      <c r="B21" s="75"/>
      <c r="C21" s="100">
        <f t="shared" si="0"/>
        <v>0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80"/>
      <c r="X21" s="100">
        <f t="shared" si="2"/>
        <v>0</v>
      </c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80"/>
      <c r="AS21" s="100">
        <f t="shared" si="6"/>
        <v>0</v>
      </c>
      <c r="AT21" s="70"/>
      <c r="AU21" s="70"/>
      <c r="AV21" s="70"/>
      <c r="AW21" s="70"/>
      <c r="AX21" s="70"/>
      <c r="AY21" s="80"/>
      <c r="AZ21" s="76">
        <f t="shared" si="7"/>
        <v>0</v>
      </c>
      <c r="BA21" s="70"/>
      <c r="BB21" s="70"/>
      <c r="BC21" s="70"/>
      <c r="BD21" s="70"/>
      <c r="BE21" s="70"/>
      <c r="BF21" s="80"/>
    </row>
    <row r="22" spans="1:58" x14ac:dyDescent="0.2">
      <c r="A22" s="75"/>
      <c r="B22" s="75"/>
      <c r="C22" s="100">
        <f t="shared" si="0"/>
        <v>0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80"/>
      <c r="X22" s="100">
        <f t="shared" si="2"/>
        <v>0</v>
      </c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80"/>
      <c r="AS22" s="100">
        <f t="shared" si="6"/>
        <v>0</v>
      </c>
      <c r="AT22" s="70"/>
      <c r="AU22" s="70"/>
      <c r="AV22" s="70"/>
      <c r="AW22" s="70"/>
      <c r="AX22" s="70"/>
      <c r="AY22" s="80"/>
      <c r="AZ22" s="76">
        <f t="shared" si="7"/>
        <v>0</v>
      </c>
      <c r="BA22" s="70"/>
      <c r="BB22" s="70"/>
      <c r="BC22" s="70"/>
      <c r="BD22" s="70"/>
      <c r="BE22" s="70"/>
      <c r="BF22" s="80"/>
    </row>
    <row r="23" spans="1:58" x14ac:dyDescent="0.2">
      <c r="A23" s="75"/>
      <c r="B23" s="75"/>
      <c r="C23" s="100">
        <f t="shared" si="0"/>
        <v>0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80"/>
      <c r="X23" s="100">
        <f t="shared" si="2"/>
        <v>0</v>
      </c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80"/>
      <c r="AS23" s="100">
        <f t="shared" si="6"/>
        <v>0</v>
      </c>
      <c r="AT23" s="70"/>
      <c r="AU23" s="70"/>
      <c r="AV23" s="70"/>
      <c r="AW23" s="70"/>
      <c r="AX23" s="70"/>
      <c r="AY23" s="80"/>
      <c r="AZ23" s="76">
        <f t="shared" si="7"/>
        <v>0</v>
      </c>
      <c r="BA23" s="70"/>
      <c r="BB23" s="70"/>
      <c r="BC23" s="70"/>
      <c r="BD23" s="70"/>
      <c r="BE23" s="70"/>
      <c r="BF23" s="80"/>
    </row>
    <row r="24" spans="1:58" x14ac:dyDescent="0.2">
      <c r="A24" s="75"/>
      <c r="B24" s="75"/>
      <c r="C24" s="100">
        <f t="shared" si="0"/>
        <v>0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80"/>
      <c r="X24" s="100">
        <f t="shared" si="2"/>
        <v>0</v>
      </c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80"/>
      <c r="AS24" s="100">
        <f t="shared" si="6"/>
        <v>0</v>
      </c>
      <c r="AT24" s="70"/>
      <c r="AU24" s="70"/>
      <c r="AV24" s="70"/>
      <c r="AW24" s="70"/>
      <c r="AX24" s="70"/>
      <c r="AY24" s="80"/>
      <c r="AZ24" s="76">
        <f t="shared" si="7"/>
        <v>0</v>
      </c>
      <c r="BA24" s="70"/>
      <c r="BB24" s="70"/>
      <c r="BC24" s="70"/>
      <c r="BD24" s="70"/>
      <c r="BE24" s="70"/>
      <c r="BF24" s="80"/>
    </row>
    <row r="25" spans="1:58" s="160" customFormat="1" x14ac:dyDescent="0.2">
      <c r="A25" s="158"/>
      <c r="B25" s="158"/>
      <c r="C25" s="159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9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9"/>
      <c r="AT25" s="158"/>
      <c r="AU25" s="158"/>
      <c r="AV25" s="158"/>
      <c r="AW25" s="158"/>
      <c r="AX25" s="158"/>
      <c r="AY25" s="158"/>
      <c r="AZ25" s="159"/>
      <c r="BA25" s="158"/>
      <c r="BB25" s="158"/>
      <c r="BC25" s="158"/>
      <c r="BD25" s="158"/>
      <c r="BE25" s="158"/>
      <c r="BF25" s="158"/>
    </row>
    <row r="26" spans="1:58" s="160" customFormat="1" ht="12.75" customHeight="1" x14ac:dyDescent="0.2">
      <c r="A26" s="158"/>
    </row>
    <row r="27" spans="1:58" s="160" customFormat="1" ht="12.75" customHeight="1" x14ac:dyDescent="0.2">
      <c r="A27" s="158"/>
      <c r="AS27" s="417" t="s">
        <v>61</v>
      </c>
      <c r="AT27" s="417"/>
      <c r="AU27" s="417"/>
      <c r="AV27" s="417"/>
      <c r="AW27" s="417"/>
      <c r="AX27" s="417"/>
      <c r="AY27" s="417"/>
      <c r="AZ27" s="417"/>
      <c r="BA27" s="71"/>
      <c r="BB27" s="71"/>
    </row>
    <row r="28" spans="1:58" s="160" customFormat="1" ht="12.75" customHeight="1" x14ac:dyDescent="0.2">
      <c r="A28" s="158"/>
      <c r="AR28" s="160" t="s">
        <v>219</v>
      </c>
      <c r="AS28" s="319"/>
      <c r="AT28" s="319"/>
      <c r="AU28" s="319"/>
      <c r="AV28" s="319"/>
      <c r="AW28" s="319"/>
      <c r="AX28" s="319"/>
      <c r="AY28" s="319"/>
      <c r="AZ28" s="319"/>
      <c r="BA28" s="71"/>
      <c r="BB28" s="71"/>
    </row>
    <row r="29" spans="1:58" x14ac:dyDescent="0.2">
      <c r="A29" s="65"/>
      <c r="AL29" s="160"/>
      <c r="AM29" s="160"/>
      <c r="AN29" s="160"/>
      <c r="AO29" s="160"/>
      <c r="AP29" s="160"/>
      <c r="AQ29" s="160"/>
      <c r="AR29" s="160"/>
      <c r="AS29" s="319"/>
      <c r="AT29" s="319"/>
      <c r="AU29" s="319"/>
      <c r="AV29" s="319"/>
      <c r="AW29" s="319"/>
      <c r="AX29" s="319"/>
      <c r="AY29" s="319"/>
      <c r="AZ29" s="319"/>
      <c r="BA29" s="71"/>
      <c r="BB29" s="71"/>
    </row>
    <row r="30" spans="1:58" ht="16.5" x14ac:dyDescent="0.25">
      <c r="AJ30" s="85" t="s">
        <v>236</v>
      </c>
      <c r="AN30" s="86" t="s">
        <v>234</v>
      </c>
      <c r="AQ30" s="87"/>
      <c r="AR30" s="87"/>
      <c r="AS30" s="88"/>
      <c r="AT30" s="89" t="s">
        <v>102</v>
      </c>
      <c r="AU30" s="88"/>
      <c r="AV30" s="88"/>
    </row>
    <row r="31" spans="1:58" ht="16.5" x14ac:dyDescent="0.25">
      <c r="B31" s="110"/>
      <c r="AM31" s="92"/>
      <c r="AP31" s="86"/>
      <c r="AQ31" s="87"/>
      <c r="AR31" s="87"/>
      <c r="AS31" s="88"/>
      <c r="AT31" s="93"/>
      <c r="AU31" s="88"/>
      <c r="AV31" s="88"/>
    </row>
    <row r="32" spans="1:58" ht="16.5" customHeight="1" x14ac:dyDescent="0.25">
      <c r="B32" s="110"/>
      <c r="AM32" s="68"/>
      <c r="AP32" s="7" t="s">
        <v>45</v>
      </c>
      <c r="AQ32" s="68"/>
      <c r="AR32" s="68"/>
      <c r="AS32" s="68"/>
      <c r="AT32" s="7" t="s">
        <v>83</v>
      </c>
      <c r="AU32" s="68"/>
      <c r="AV32" s="68"/>
    </row>
    <row r="33" spans="2:2" x14ac:dyDescent="0.2">
      <c r="B33" s="72"/>
    </row>
    <row r="34" spans="2:2" x14ac:dyDescent="0.2">
      <c r="B34" s="72"/>
    </row>
  </sheetData>
  <mergeCells count="16">
    <mergeCell ref="AS6:AY6"/>
    <mergeCell ref="AZ6:BF6"/>
    <mergeCell ref="AS27:AZ27"/>
    <mergeCell ref="AS4:BF4"/>
    <mergeCell ref="C5:W5"/>
    <mergeCell ref="X5:AR5"/>
    <mergeCell ref="AS5:AY5"/>
    <mergeCell ref="AZ5:BF5"/>
    <mergeCell ref="AB2:AD2"/>
    <mergeCell ref="X4:AR4"/>
    <mergeCell ref="X6:AR6"/>
    <mergeCell ref="C2:W2"/>
    <mergeCell ref="A4:A7"/>
    <mergeCell ref="B4:B7"/>
    <mergeCell ref="C4:W4"/>
    <mergeCell ref="C6:W6"/>
  </mergeCells>
  <hyperlinks>
    <hyperlink ref="D1:E1" location="'Списък Приложения'!A1" display="НАЗАД"/>
    <hyperlink ref="AB2:AD2" location="'Списък Приложения'!A1" display="НАЗАД"/>
  </hyperlinks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BT171"/>
  <sheetViews>
    <sheetView topLeftCell="T1" zoomScale="70" zoomScaleNormal="70" zoomScalePageLayoutView="55" workbookViewId="0">
      <selection activeCell="AL22" sqref="AL22"/>
    </sheetView>
  </sheetViews>
  <sheetFormatPr defaultRowHeight="12.75" x14ac:dyDescent="0.2"/>
  <cols>
    <col min="1" max="1" width="2.42578125" customWidth="1"/>
    <col min="2" max="2" width="23" customWidth="1"/>
    <col min="3" max="3" width="3.7109375" customWidth="1"/>
    <col min="4" max="4" width="4.5703125" customWidth="1"/>
    <col min="5" max="5" width="4.85546875" customWidth="1"/>
    <col min="6" max="6" width="6" customWidth="1"/>
    <col min="7" max="7" width="5.42578125" customWidth="1"/>
    <col min="8" max="8" width="5.140625" customWidth="1"/>
    <col min="9" max="9" width="6.28515625" customWidth="1"/>
    <col min="10" max="10" width="5.85546875" customWidth="1"/>
    <col min="11" max="11" width="5.7109375" customWidth="1"/>
    <col min="12" max="12" width="7.85546875" customWidth="1"/>
    <col min="13" max="13" width="4.5703125" customWidth="1"/>
    <col min="14" max="14" width="6.85546875" customWidth="1"/>
    <col min="15" max="15" width="5.42578125" customWidth="1"/>
    <col min="16" max="16" width="4.5703125" customWidth="1"/>
    <col min="17" max="17" width="6.7109375" customWidth="1"/>
    <col min="18" max="18" width="5.28515625" customWidth="1"/>
    <col min="19" max="19" width="6" customWidth="1"/>
    <col min="20" max="20" width="5.85546875" customWidth="1"/>
    <col min="21" max="21" width="5" customWidth="1"/>
    <col min="22" max="23" width="5.7109375" customWidth="1"/>
    <col min="24" max="24" width="4.85546875" bestFit="1" customWidth="1"/>
    <col min="25" max="25" width="6.5703125" customWidth="1"/>
    <col min="26" max="26" width="5.28515625" customWidth="1"/>
    <col min="27" max="27" width="5.85546875" customWidth="1"/>
    <col min="28" max="28" width="6.42578125" customWidth="1"/>
    <col min="29" max="29" width="5" customWidth="1"/>
    <col min="30" max="30" width="5.5703125" customWidth="1"/>
    <col min="31" max="31" width="5.85546875" customWidth="1"/>
    <col min="32" max="32" width="4.85546875" bestFit="1" customWidth="1"/>
    <col min="33" max="33" width="5.85546875" customWidth="1"/>
    <col min="34" max="34" width="4.5703125" bestFit="1" customWidth="1"/>
    <col min="35" max="35" width="6.28515625" customWidth="1"/>
    <col min="36" max="36" width="6" customWidth="1"/>
    <col min="37" max="37" width="5" customWidth="1"/>
    <col min="38" max="38" width="5.85546875" customWidth="1"/>
    <col min="39" max="39" width="5.42578125" customWidth="1"/>
    <col min="40" max="40" width="4.85546875" bestFit="1" customWidth="1"/>
    <col min="41" max="41" width="6.85546875" customWidth="1"/>
    <col min="42" max="42" width="5.7109375" customWidth="1"/>
    <col min="43" max="43" width="6" customWidth="1"/>
    <col min="44" max="44" width="4" customWidth="1"/>
    <col min="45" max="45" width="4.85546875" customWidth="1"/>
    <col min="46" max="46" width="5.7109375" customWidth="1"/>
    <col min="47" max="47" width="6" customWidth="1"/>
    <col min="48" max="48" width="4.85546875" bestFit="1" customWidth="1"/>
    <col min="49" max="49" width="5.85546875" customWidth="1"/>
    <col min="50" max="50" width="5.42578125" customWidth="1"/>
    <col min="51" max="51" width="6.140625" customWidth="1"/>
    <col min="52" max="52" width="5" customWidth="1"/>
    <col min="53" max="53" width="4.85546875" customWidth="1"/>
    <col min="54" max="55" width="5.85546875" customWidth="1"/>
    <col min="56" max="56" width="4.85546875" customWidth="1"/>
    <col min="57" max="57" width="6.42578125" customWidth="1"/>
    <col min="58" max="58" width="5.7109375" customWidth="1"/>
    <col min="59" max="59" width="5.85546875" customWidth="1"/>
    <col min="60" max="60" width="4.42578125" customWidth="1"/>
    <col min="61" max="61" width="5" customWidth="1"/>
    <col min="62" max="62" width="6" customWidth="1"/>
    <col min="63" max="63" width="5.5703125" customWidth="1"/>
    <col min="64" max="64" width="4.85546875" bestFit="1" customWidth="1"/>
    <col min="65" max="65" width="5.7109375" customWidth="1"/>
    <col min="66" max="66" width="5.85546875" customWidth="1"/>
    <col min="67" max="67" width="5.7109375" customWidth="1"/>
  </cols>
  <sheetData>
    <row r="1" spans="1:67" ht="30" customHeight="1" x14ac:dyDescent="0.2">
      <c r="B1" s="72" t="s">
        <v>86</v>
      </c>
      <c r="C1" s="72"/>
      <c r="D1" s="72"/>
      <c r="O1" s="404" t="s">
        <v>142</v>
      </c>
      <c r="P1" s="404"/>
    </row>
    <row r="2" spans="1:67" ht="15" x14ac:dyDescent="0.25">
      <c r="B2" s="74"/>
      <c r="C2" s="312" t="s">
        <v>230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C2" s="74"/>
      <c r="AD2" s="74"/>
      <c r="AE2" s="74"/>
      <c r="AF2" s="74"/>
      <c r="AJ2" s="67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</row>
    <row r="3" spans="1:67" ht="15" x14ac:dyDescent="0.25">
      <c r="B3" s="74"/>
      <c r="C3" s="312" t="s">
        <v>229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J3" s="67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</row>
    <row r="4" spans="1:67" ht="13.5" thickBot="1" x14ac:dyDescent="0.25">
      <c r="M4" s="72"/>
      <c r="Q4" s="72"/>
    </row>
    <row r="5" spans="1:67" ht="13.5" customHeight="1" x14ac:dyDescent="0.2">
      <c r="A5" s="380" t="s">
        <v>87</v>
      </c>
      <c r="B5" s="463" t="s">
        <v>150</v>
      </c>
      <c r="C5" s="386" t="s">
        <v>106</v>
      </c>
      <c r="D5" s="389" t="s">
        <v>107</v>
      </c>
      <c r="E5" s="390"/>
      <c r="F5" s="390"/>
      <c r="G5" s="390"/>
      <c r="H5" s="390"/>
      <c r="I5" s="390"/>
      <c r="J5" s="466"/>
      <c r="K5" s="391"/>
      <c r="L5" s="389" t="s">
        <v>108</v>
      </c>
      <c r="M5" s="390"/>
      <c r="N5" s="390"/>
      <c r="O5" s="390"/>
      <c r="P5" s="390"/>
      <c r="Q5" s="390"/>
      <c r="R5" s="390"/>
      <c r="S5" s="391"/>
      <c r="T5" s="411" t="s">
        <v>109</v>
      </c>
      <c r="U5" s="412"/>
      <c r="V5" s="412"/>
      <c r="W5" s="412"/>
      <c r="X5" s="412"/>
      <c r="Y5" s="412"/>
      <c r="Z5" s="412"/>
      <c r="AA5" s="413"/>
      <c r="AB5" s="411" t="s">
        <v>110</v>
      </c>
      <c r="AC5" s="412"/>
      <c r="AD5" s="412"/>
      <c r="AE5" s="412"/>
      <c r="AF5" s="412"/>
      <c r="AG5" s="412"/>
      <c r="AH5" s="412"/>
      <c r="AI5" s="413"/>
      <c r="AJ5" s="389" t="s">
        <v>111</v>
      </c>
      <c r="AK5" s="390"/>
      <c r="AL5" s="390"/>
      <c r="AM5" s="390"/>
      <c r="AN5" s="390"/>
      <c r="AO5" s="390"/>
      <c r="AP5" s="390"/>
      <c r="AQ5" s="390"/>
      <c r="AR5" s="390"/>
      <c r="AS5" s="390"/>
      <c r="AT5" s="390"/>
      <c r="AU5" s="390"/>
      <c r="AV5" s="390"/>
      <c r="AW5" s="390"/>
      <c r="AX5" s="390"/>
      <c r="AY5" s="391"/>
      <c r="AZ5" s="418" t="s">
        <v>112</v>
      </c>
      <c r="BA5" s="419"/>
      <c r="BB5" s="419"/>
      <c r="BC5" s="419"/>
      <c r="BD5" s="419"/>
      <c r="BE5" s="419"/>
      <c r="BF5" s="419"/>
      <c r="BG5" s="420"/>
      <c r="BH5" s="453" t="s">
        <v>113</v>
      </c>
      <c r="BI5" s="454"/>
      <c r="BJ5" s="454"/>
      <c r="BK5" s="454"/>
      <c r="BL5" s="454"/>
      <c r="BM5" s="454"/>
      <c r="BN5" s="454"/>
      <c r="BO5" s="455"/>
    </row>
    <row r="6" spans="1:67" ht="28.5" customHeight="1" thickBot="1" x14ac:dyDescent="0.25">
      <c r="A6" s="381"/>
      <c r="B6" s="464"/>
      <c r="C6" s="387"/>
      <c r="D6" s="392"/>
      <c r="E6" s="393"/>
      <c r="F6" s="393"/>
      <c r="G6" s="393"/>
      <c r="H6" s="393"/>
      <c r="I6" s="393"/>
      <c r="J6" s="467"/>
      <c r="K6" s="394"/>
      <c r="L6" s="392"/>
      <c r="M6" s="393"/>
      <c r="N6" s="393"/>
      <c r="O6" s="393"/>
      <c r="P6" s="393"/>
      <c r="Q6" s="393"/>
      <c r="R6" s="393"/>
      <c r="S6" s="394"/>
      <c r="T6" s="414"/>
      <c r="U6" s="415"/>
      <c r="V6" s="415"/>
      <c r="W6" s="415"/>
      <c r="X6" s="415"/>
      <c r="Y6" s="415"/>
      <c r="Z6" s="415"/>
      <c r="AA6" s="416"/>
      <c r="AB6" s="450"/>
      <c r="AC6" s="451"/>
      <c r="AD6" s="451"/>
      <c r="AE6" s="451"/>
      <c r="AF6" s="451"/>
      <c r="AG6" s="451"/>
      <c r="AH6" s="451"/>
      <c r="AI6" s="452"/>
      <c r="AJ6" s="392" t="s">
        <v>114</v>
      </c>
      <c r="AK6" s="393"/>
      <c r="AL6" s="393"/>
      <c r="AM6" s="393"/>
      <c r="AN6" s="393"/>
      <c r="AO6" s="393"/>
      <c r="AP6" s="393"/>
      <c r="AQ6" s="393"/>
      <c r="AR6" s="393" t="s">
        <v>84</v>
      </c>
      <c r="AS6" s="393"/>
      <c r="AT6" s="393"/>
      <c r="AU6" s="393"/>
      <c r="AV6" s="393"/>
      <c r="AW6" s="393"/>
      <c r="AX6" s="393"/>
      <c r="AY6" s="394"/>
      <c r="AZ6" s="392" t="s">
        <v>115</v>
      </c>
      <c r="BA6" s="393"/>
      <c r="BB6" s="393"/>
      <c r="BC6" s="393"/>
      <c r="BD6" s="393"/>
      <c r="BE6" s="393"/>
      <c r="BF6" s="393"/>
      <c r="BG6" s="394"/>
      <c r="BH6" s="456"/>
      <c r="BI6" s="457"/>
      <c r="BJ6" s="457"/>
      <c r="BK6" s="457"/>
      <c r="BL6" s="457"/>
      <c r="BM6" s="457"/>
      <c r="BN6" s="457"/>
      <c r="BO6" s="458"/>
    </row>
    <row r="7" spans="1:67" ht="12.75" customHeight="1" x14ac:dyDescent="0.2">
      <c r="A7" s="381"/>
      <c r="B7" s="464"/>
      <c r="C7" s="387"/>
      <c r="D7" s="401" t="s">
        <v>116</v>
      </c>
      <c r="E7" s="402" t="s">
        <v>127</v>
      </c>
      <c r="F7" s="402"/>
      <c r="G7" s="402"/>
      <c r="H7" s="402"/>
      <c r="I7" s="402"/>
      <c r="J7" s="449"/>
      <c r="K7" s="403"/>
      <c r="L7" s="401" t="s">
        <v>116</v>
      </c>
      <c r="M7" s="402" t="s">
        <v>127</v>
      </c>
      <c r="N7" s="402"/>
      <c r="O7" s="402"/>
      <c r="P7" s="402"/>
      <c r="Q7" s="402"/>
      <c r="R7" s="449"/>
      <c r="S7" s="403"/>
      <c r="T7" s="401" t="s">
        <v>116</v>
      </c>
      <c r="U7" s="402" t="s">
        <v>127</v>
      </c>
      <c r="V7" s="402"/>
      <c r="W7" s="402"/>
      <c r="X7" s="402"/>
      <c r="Y7" s="402"/>
      <c r="Z7" s="449"/>
      <c r="AA7" s="403"/>
      <c r="AB7" s="470" t="s">
        <v>116</v>
      </c>
      <c r="AC7" s="402" t="s">
        <v>127</v>
      </c>
      <c r="AD7" s="402"/>
      <c r="AE7" s="402"/>
      <c r="AF7" s="402"/>
      <c r="AG7" s="402"/>
      <c r="AH7" s="449"/>
      <c r="AI7" s="403"/>
      <c r="AJ7" s="401" t="s">
        <v>116</v>
      </c>
      <c r="AK7" s="402" t="s">
        <v>127</v>
      </c>
      <c r="AL7" s="402"/>
      <c r="AM7" s="402"/>
      <c r="AN7" s="402"/>
      <c r="AO7" s="402"/>
      <c r="AP7" s="449"/>
      <c r="AQ7" s="403"/>
      <c r="AR7" s="468" t="s">
        <v>116</v>
      </c>
      <c r="AS7" s="402" t="s">
        <v>127</v>
      </c>
      <c r="AT7" s="402"/>
      <c r="AU7" s="402"/>
      <c r="AV7" s="402"/>
      <c r="AW7" s="402"/>
      <c r="AX7" s="449"/>
      <c r="AY7" s="403"/>
      <c r="AZ7" s="401" t="s">
        <v>116</v>
      </c>
      <c r="BA7" s="460" t="s">
        <v>127</v>
      </c>
      <c r="BB7" s="460"/>
      <c r="BC7" s="460"/>
      <c r="BD7" s="460"/>
      <c r="BE7" s="460"/>
      <c r="BF7" s="469"/>
      <c r="BG7" s="461"/>
      <c r="BH7" s="459" t="s">
        <v>116</v>
      </c>
      <c r="BI7" s="460" t="s">
        <v>127</v>
      </c>
      <c r="BJ7" s="460"/>
      <c r="BK7" s="460"/>
      <c r="BL7" s="460"/>
      <c r="BM7" s="460"/>
      <c r="BN7" s="460"/>
      <c r="BO7" s="461"/>
    </row>
    <row r="8" spans="1:67" ht="48" customHeight="1" x14ac:dyDescent="0.2">
      <c r="A8" s="462"/>
      <c r="B8" s="465"/>
      <c r="C8" s="388"/>
      <c r="D8" s="401"/>
      <c r="E8" s="69" t="s">
        <v>128</v>
      </c>
      <c r="F8" s="313" t="s">
        <v>129</v>
      </c>
      <c r="G8" s="313" t="s">
        <v>130</v>
      </c>
      <c r="H8" s="69" t="s">
        <v>131</v>
      </c>
      <c r="I8" s="313" t="s">
        <v>132</v>
      </c>
      <c r="J8" s="314" t="s">
        <v>133</v>
      </c>
      <c r="K8" s="96" t="s">
        <v>134</v>
      </c>
      <c r="L8" s="401"/>
      <c r="M8" s="69" t="s">
        <v>128</v>
      </c>
      <c r="N8" s="313" t="s">
        <v>129</v>
      </c>
      <c r="O8" s="313" t="s">
        <v>130</v>
      </c>
      <c r="P8" s="69" t="s">
        <v>131</v>
      </c>
      <c r="Q8" s="313" t="s">
        <v>132</v>
      </c>
      <c r="R8" s="314" t="s">
        <v>133</v>
      </c>
      <c r="S8" s="96" t="s">
        <v>134</v>
      </c>
      <c r="T8" s="401"/>
      <c r="U8" s="69" t="s">
        <v>128</v>
      </c>
      <c r="V8" s="313" t="s">
        <v>129</v>
      </c>
      <c r="W8" s="313" t="s">
        <v>130</v>
      </c>
      <c r="X8" s="69" t="s">
        <v>131</v>
      </c>
      <c r="Y8" s="313" t="s">
        <v>132</v>
      </c>
      <c r="Z8" s="314" t="s">
        <v>133</v>
      </c>
      <c r="AA8" s="96" t="s">
        <v>134</v>
      </c>
      <c r="AB8" s="401"/>
      <c r="AC8" s="69" t="s">
        <v>128</v>
      </c>
      <c r="AD8" s="313" t="s">
        <v>129</v>
      </c>
      <c r="AE8" s="313" t="s">
        <v>130</v>
      </c>
      <c r="AF8" s="69" t="s">
        <v>131</v>
      </c>
      <c r="AG8" s="313" t="s">
        <v>132</v>
      </c>
      <c r="AH8" s="314" t="s">
        <v>133</v>
      </c>
      <c r="AI8" s="96" t="s">
        <v>134</v>
      </c>
      <c r="AJ8" s="401"/>
      <c r="AK8" s="69" t="s">
        <v>128</v>
      </c>
      <c r="AL8" s="313" t="s">
        <v>129</v>
      </c>
      <c r="AM8" s="313" t="s">
        <v>130</v>
      </c>
      <c r="AN8" s="69" t="s">
        <v>131</v>
      </c>
      <c r="AO8" s="313" t="s">
        <v>132</v>
      </c>
      <c r="AP8" s="314" t="s">
        <v>133</v>
      </c>
      <c r="AQ8" s="96" t="s">
        <v>134</v>
      </c>
      <c r="AR8" s="468"/>
      <c r="AS8" s="69" t="s">
        <v>128</v>
      </c>
      <c r="AT8" s="313" t="s">
        <v>129</v>
      </c>
      <c r="AU8" s="313" t="s">
        <v>130</v>
      </c>
      <c r="AV8" s="69" t="s">
        <v>131</v>
      </c>
      <c r="AW8" s="313" t="s">
        <v>132</v>
      </c>
      <c r="AX8" s="314" t="s">
        <v>133</v>
      </c>
      <c r="AY8" s="96" t="s">
        <v>134</v>
      </c>
      <c r="AZ8" s="401"/>
      <c r="BA8" s="69" t="s">
        <v>128</v>
      </c>
      <c r="BB8" s="313" t="s">
        <v>129</v>
      </c>
      <c r="BC8" s="313" t="s">
        <v>130</v>
      </c>
      <c r="BD8" s="69" t="s">
        <v>131</v>
      </c>
      <c r="BE8" s="313" t="s">
        <v>132</v>
      </c>
      <c r="BF8" s="314" t="s">
        <v>133</v>
      </c>
      <c r="BG8" s="96" t="s">
        <v>134</v>
      </c>
      <c r="BH8" s="459"/>
      <c r="BI8" s="69" t="s">
        <v>128</v>
      </c>
      <c r="BJ8" s="313" t="s">
        <v>129</v>
      </c>
      <c r="BK8" s="313" t="s">
        <v>130</v>
      </c>
      <c r="BL8" s="69" t="s">
        <v>131</v>
      </c>
      <c r="BM8" s="313" t="s">
        <v>132</v>
      </c>
      <c r="BN8" s="69" t="s">
        <v>133</v>
      </c>
      <c r="BO8" s="96" t="s">
        <v>134</v>
      </c>
    </row>
    <row r="9" spans="1:67" x14ac:dyDescent="0.2">
      <c r="A9" s="75"/>
      <c r="B9" s="111" t="s">
        <v>101</v>
      </c>
      <c r="C9" s="112"/>
      <c r="D9" s="100">
        <f>E9+F9+G9+H9+I9+J9+K9</f>
        <v>51</v>
      </c>
      <c r="E9" s="78">
        <f t="shared" ref="E9:K9" si="0">SUM(E10:E19)</f>
        <v>43</v>
      </c>
      <c r="F9" s="78">
        <f t="shared" si="0"/>
        <v>7</v>
      </c>
      <c r="G9" s="78">
        <f t="shared" si="0"/>
        <v>0</v>
      </c>
      <c r="H9" s="78">
        <f t="shared" si="0"/>
        <v>0</v>
      </c>
      <c r="I9" s="78">
        <f t="shared" si="0"/>
        <v>0</v>
      </c>
      <c r="J9" s="78">
        <f t="shared" si="0"/>
        <v>0</v>
      </c>
      <c r="K9" s="101">
        <f t="shared" si="0"/>
        <v>1</v>
      </c>
      <c r="L9" s="100">
        <f>M9+N9+O9+P9+Q9+R9+S9</f>
        <v>218</v>
      </c>
      <c r="M9" s="78">
        <f t="shared" ref="M9:S9" si="1">SUM(M10:M19)</f>
        <v>48</v>
      </c>
      <c r="N9" s="78">
        <f t="shared" si="1"/>
        <v>8</v>
      </c>
      <c r="O9" s="78">
        <f t="shared" si="1"/>
        <v>0</v>
      </c>
      <c r="P9" s="78">
        <f t="shared" si="1"/>
        <v>6</v>
      </c>
      <c r="Q9" s="78">
        <f t="shared" si="1"/>
        <v>145</v>
      </c>
      <c r="R9" s="78">
        <f t="shared" si="1"/>
        <v>3</v>
      </c>
      <c r="S9" s="101">
        <f t="shared" si="1"/>
        <v>8</v>
      </c>
      <c r="T9" s="100">
        <f>U9+V9+W9+X9+Y9+Z9+AA9</f>
        <v>269</v>
      </c>
      <c r="U9" s="78">
        <f t="shared" ref="U9:AA9" si="2">SUM(U10:U19)</f>
        <v>91</v>
      </c>
      <c r="V9" s="78">
        <f t="shared" si="2"/>
        <v>15</v>
      </c>
      <c r="W9" s="78">
        <f t="shared" si="2"/>
        <v>0</v>
      </c>
      <c r="X9" s="78">
        <f t="shared" si="2"/>
        <v>6</v>
      </c>
      <c r="Y9" s="78">
        <f t="shared" si="2"/>
        <v>145</v>
      </c>
      <c r="Z9" s="78">
        <f t="shared" si="2"/>
        <v>3</v>
      </c>
      <c r="AA9" s="101">
        <f t="shared" si="2"/>
        <v>9</v>
      </c>
      <c r="AB9" s="100">
        <f>AC9+AD9+AE9+AF9+AG9+AH9+AI9</f>
        <v>221</v>
      </c>
      <c r="AC9" s="78">
        <f t="shared" ref="AC9:AI9" si="3">SUM(AC10:AC19)</f>
        <v>50</v>
      </c>
      <c r="AD9" s="78">
        <f t="shared" si="3"/>
        <v>12</v>
      </c>
      <c r="AE9" s="78">
        <f t="shared" si="3"/>
        <v>0</v>
      </c>
      <c r="AF9" s="78">
        <f t="shared" si="3"/>
        <v>5</v>
      </c>
      <c r="AG9" s="78">
        <f t="shared" si="3"/>
        <v>145</v>
      </c>
      <c r="AH9" s="78">
        <f t="shared" si="3"/>
        <v>1</v>
      </c>
      <c r="AI9" s="101">
        <f t="shared" si="3"/>
        <v>8</v>
      </c>
      <c r="AJ9" s="100">
        <f>AK9+AL9+AM9+AN9+AO9+AP9+AQ9</f>
        <v>184</v>
      </c>
      <c r="AK9" s="78">
        <f t="shared" ref="AK9:AQ9" si="4">SUM(AK10:AK19)</f>
        <v>37</v>
      </c>
      <c r="AL9" s="78">
        <f t="shared" si="4"/>
        <v>5</v>
      </c>
      <c r="AM9" s="78">
        <f t="shared" si="4"/>
        <v>0</v>
      </c>
      <c r="AN9" s="78">
        <f t="shared" si="4"/>
        <v>4</v>
      </c>
      <c r="AO9" s="78">
        <f t="shared" si="4"/>
        <v>131</v>
      </c>
      <c r="AP9" s="78">
        <f t="shared" si="4"/>
        <v>0</v>
      </c>
      <c r="AQ9" s="78">
        <f t="shared" si="4"/>
        <v>7</v>
      </c>
      <c r="AR9" s="78">
        <f>AS9+AT9+AU9+AV9+AW9+AX9+AY9</f>
        <v>37</v>
      </c>
      <c r="AS9" s="78">
        <f t="shared" ref="AS9:AY9" si="5">SUM(AS10:AS19)</f>
        <v>13</v>
      </c>
      <c r="AT9" s="78">
        <f t="shared" si="5"/>
        <v>7</v>
      </c>
      <c r="AU9" s="78">
        <f t="shared" si="5"/>
        <v>0</v>
      </c>
      <c r="AV9" s="78">
        <f t="shared" si="5"/>
        <v>1</v>
      </c>
      <c r="AW9" s="78">
        <f t="shared" si="5"/>
        <v>14</v>
      </c>
      <c r="AX9" s="78">
        <f t="shared" si="5"/>
        <v>1</v>
      </c>
      <c r="AY9" s="101">
        <f t="shared" si="5"/>
        <v>1</v>
      </c>
      <c r="AZ9" s="100">
        <f>BA9+BB9+BC9+BD9+BE9+BF9+BG9</f>
        <v>204</v>
      </c>
      <c r="BA9" s="78">
        <f t="shared" ref="BA9:BG9" si="6">SUM(BA10:BA19)</f>
        <v>35</v>
      </c>
      <c r="BB9" s="78">
        <f t="shared" si="6"/>
        <v>11</v>
      </c>
      <c r="BC9" s="78">
        <f t="shared" si="6"/>
        <v>0</v>
      </c>
      <c r="BD9" s="78">
        <f t="shared" si="6"/>
        <v>5</v>
      </c>
      <c r="BE9" s="78">
        <f t="shared" si="6"/>
        <v>145</v>
      </c>
      <c r="BF9" s="78">
        <f t="shared" si="6"/>
        <v>1</v>
      </c>
      <c r="BG9" s="101">
        <f t="shared" si="6"/>
        <v>7</v>
      </c>
      <c r="BH9" s="100">
        <f>BI9+BJ9+BK9+BL9+BM9+BN9+BO9</f>
        <v>48</v>
      </c>
      <c r="BI9" s="78">
        <f t="shared" ref="BI9:BO9" si="7">SUM(BI10:BI19)</f>
        <v>41</v>
      </c>
      <c r="BJ9" s="78">
        <f t="shared" si="7"/>
        <v>3</v>
      </c>
      <c r="BK9" s="78">
        <f t="shared" si="7"/>
        <v>0</v>
      </c>
      <c r="BL9" s="78">
        <f t="shared" si="7"/>
        <v>1</v>
      </c>
      <c r="BM9" s="78">
        <f t="shared" si="7"/>
        <v>0</v>
      </c>
      <c r="BN9" s="78">
        <f t="shared" si="7"/>
        <v>2</v>
      </c>
      <c r="BO9" s="101">
        <f t="shared" si="7"/>
        <v>1</v>
      </c>
    </row>
    <row r="10" spans="1:67" x14ac:dyDescent="0.2">
      <c r="A10" s="75">
        <v>1</v>
      </c>
      <c r="B10" s="80" t="s">
        <v>220</v>
      </c>
      <c r="C10" s="102">
        <v>11</v>
      </c>
      <c r="D10" s="100">
        <f t="shared" ref="D10:D12" si="8">E10+F10+G10+H10+I10+J10+K10</f>
        <v>9</v>
      </c>
      <c r="E10" s="103">
        <v>6</v>
      </c>
      <c r="F10" s="70">
        <v>2</v>
      </c>
      <c r="G10" s="70"/>
      <c r="H10" s="70"/>
      <c r="I10" s="70"/>
      <c r="J10" s="114"/>
      <c r="K10" s="80">
        <v>1</v>
      </c>
      <c r="L10" s="100">
        <f t="shared" ref="L10:L12" si="9">M10+N10+O10+P10+Q10+R10+S10</f>
        <v>71</v>
      </c>
      <c r="M10" s="70">
        <v>5</v>
      </c>
      <c r="N10" s="70">
        <v>3</v>
      </c>
      <c r="O10" s="70"/>
      <c r="P10" s="70">
        <v>1</v>
      </c>
      <c r="Q10" s="70">
        <v>61</v>
      </c>
      <c r="R10" s="70">
        <v>1</v>
      </c>
      <c r="S10" s="80"/>
      <c r="T10" s="100">
        <f t="shared" ref="T10:T12" si="10">U10+V10+W10+X10+Y10+Z10+AA10</f>
        <v>80</v>
      </c>
      <c r="U10" s="77">
        <f t="shared" ref="U10:U11" si="11">E10+M10</f>
        <v>11</v>
      </c>
      <c r="V10" s="77">
        <f t="shared" ref="V10:V12" si="12">F10+N10</f>
        <v>5</v>
      </c>
      <c r="W10" s="77">
        <f t="shared" ref="W10:W12" si="13">G10+O10</f>
        <v>0</v>
      </c>
      <c r="X10" s="77">
        <f t="shared" ref="X10:X12" si="14">H10+P10</f>
        <v>1</v>
      </c>
      <c r="Y10" s="77">
        <f t="shared" ref="Y10:Y12" si="15">I10+Q10</f>
        <v>61</v>
      </c>
      <c r="Z10" s="77">
        <f t="shared" ref="Z10:Z11" si="16">J10+R10</f>
        <v>1</v>
      </c>
      <c r="AA10" s="77">
        <f t="shared" ref="AA10:AA12" si="17">K10+S10</f>
        <v>1</v>
      </c>
      <c r="AB10" s="100">
        <f t="shared" ref="AB10:AB12" si="18">AC10+AD10+AE10+AF10+AG10+AH10+AI10</f>
        <v>75</v>
      </c>
      <c r="AC10" s="77">
        <f t="shared" ref="AC10:AC12" si="19">AK10+AS10</f>
        <v>7</v>
      </c>
      <c r="AD10" s="77">
        <f t="shared" ref="AD10:AD12" si="20">AL10+AT10</f>
        <v>4</v>
      </c>
      <c r="AE10" s="78">
        <f t="shared" ref="AE10:AE12" si="21">AM10+AU10</f>
        <v>0</v>
      </c>
      <c r="AF10" s="77">
        <f t="shared" ref="AF10:AF12" si="22">AN10+AV10</f>
        <v>1</v>
      </c>
      <c r="AG10" s="77">
        <f t="shared" ref="AG10:AG12" si="23">AO10+AW10</f>
        <v>61</v>
      </c>
      <c r="AH10" s="77">
        <f t="shared" ref="AH10:AH12" si="24">AP10+AX10</f>
        <v>1</v>
      </c>
      <c r="AI10" s="79">
        <f t="shared" ref="AI10:AI12" si="25">AQ10+AY10</f>
        <v>1</v>
      </c>
      <c r="AJ10" s="100">
        <f t="shared" ref="AJ10:AJ12" si="26">AK10+AL10+AM10+AN10+AO10+AP10+AQ10</f>
        <v>57</v>
      </c>
      <c r="AK10" s="70">
        <v>5</v>
      </c>
      <c r="AL10" s="70">
        <v>1</v>
      </c>
      <c r="AM10" s="70"/>
      <c r="AN10" s="70">
        <v>1</v>
      </c>
      <c r="AO10" s="70">
        <v>49</v>
      </c>
      <c r="AP10" s="70"/>
      <c r="AQ10" s="70">
        <v>1</v>
      </c>
      <c r="AR10" s="78">
        <f t="shared" ref="AR10:AR12" si="27">AS10+AT10+AU10+AV10+AW10+AX10+AY10</f>
        <v>18</v>
      </c>
      <c r="AS10" s="70">
        <v>2</v>
      </c>
      <c r="AT10" s="70">
        <v>3</v>
      </c>
      <c r="AU10" s="70"/>
      <c r="AV10" s="70"/>
      <c r="AW10" s="70">
        <v>12</v>
      </c>
      <c r="AX10" s="70">
        <v>1</v>
      </c>
      <c r="AY10" s="80"/>
      <c r="AZ10" s="100">
        <f t="shared" ref="AZ10:AZ12" si="28">BA10+BB10+BC10+BD10+BE10+BF10+BG10</f>
        <v>70</v>
      </c>
      <c r="BA10" s="70">
        <v>4</v>
      </c>
      <c r="BB10" s="70">
        <v>3</v>
      </c>
      <c r="BC10" s="70"/>
      <c r="BD10" s="70">
        <v>1</v>
      </c>
      <c r="BE10" s="70">
        <v>61</v>
      </c>
      <c r="BF10" s="70">
        <v>1</v>
      </c>
      <c r="BG10" s="80"/>
      <c r="BH10" s="100">
        <f t="shared" ref="BH10:BH12" si="29">BI10+BJ10+BK10+BL10+BM10+BN10+BO10</f>
        <v>5</v>
      </c>
      <c r="BI10" s="77">
        <f t="shared" ref="BI10:BI12" si="30">U10-AC10</f>
        <v>4</v>
      </c>
      <c r="BJ10" s="77">
        <f t="shared" ref="BJ10:BJ12" si="31">V10-AD10</f>
        <v>1</v>
      </c>
      <c r="BK10" s="78">
        <f t="shared" ref="BK10:BK12" si="32">W10-AE10</f>
        <v>0</v>
      </c>
      <c r="BL10" s="77">
        <f t="shared" ref="BL10:BL12" si="33">X10-AF10</f>
        <v>0</v>
      </c>
      <c r="BM10" s="77">
        <f t="shared" ref="BM10:BM12" si="34">Y10-AG10</f>
        <v>0</v>
      </c>
      <c r="BN10" s="77">
        <f t="shared" ref="BN10:BN12" si="35">Z10-AH10</f>
        <v>0</v>
      </c>
      <c r="BO10" s="79">
        <f t="shared" ref="BO10:BO12" si="36">AA10-AI10</f>
        <v>0</v>
      </c>
    </row>
    <row r="11" spans="1:67" x14ac:dyDescent="0.2">
      <c r="A11" s="75">
        <v>2</v>
      </c>
      <c r="B11" s="80" t="s">
        <v>221</v>
      </c>
      <c r="C11" s="102">
        <v>17</v>
      </c>
      <c r="D11" s="100">
        <f t="shared" si="8"/>
        <v>13</v>
      </c>
      <c r="E11" s="103">
        <v>8</v>
      </c>
      <c r="F11" s="70">
        <v>5</v>
      </c>
      <c r="G11" s="70"/>
      <c r="H11" s="70"/>
      <c r="I11" s="70"/>
      <c r="J11" s="114"/>
      <c r="K11" s="80"/>
      <c r="L11" s="100">
        <f t="shared" si="9"/>
        <v>64</v>
      </c>
      <c r="M11" s="70">
        <v>7</v>
      </c>
      <c r="N11" s="70"/>
      <c r="O11" s="70"/>
      <c r="P11" s="70">
        <v>3</v>
      </c>
      <c r="Q11" s="70">
        <v>52</v>
      </c>
      <c r="R11" s="70"/>
      <c r="S11" s="80">
        <v>2</v>
      </c>
      <c r="T11" s="100">
        <f t="shared" si="10"/>
        <v>77</v>
      </c>
      <c r="U11" s="77">
        <f t="shared" si="11"/>
        <v>15</v>
      </c>
      <c r="V11" s="77">
        <f t="shared" si="12"/>
        <v>5</v>
      </c>
      <c r="W11" s="77">
        <f t="shared" si="13"/>
        <v>0</v>
      </c>
      <c r="X11" s="77">
        <f t="shared" si="14"/>
        <v>3</v>
      </c>
      <c r="Y11" s="77">
        <f t="shared" si="15"/>
        <v>52</v>
      </c>
      <c r="Z11" s="77">
        <f t="shared" si="16"/>
        <v>0</v>
      </c>
      <c r="AA11" s="77">
        <f t="shared" si="17"/>
        <v>2</v>
      </c>
      <c r="AB11" s="100">
        <f t="shared" si="18"/>
        <v>73</v>
      </c>
      <c r="AC11" s="77">
        <f t="shared" si="19"/>
        <v>11</v>
      </c>
      <c r="AD11" s="77">
        <f t="shared" si="20"/>
        <v>5</v>
      </c>
      <c r="AE11" s="78">
        <f t="shared" si="21"/>
        <v>0</v>
      </c>
      <c r="AF11" s="77">
        <f t="shared" si="22"/>
        <v>3</v>
      </c>
      <c r="AG11" s="77">
        <f t="shared" si="23"/>
        <v>52</v>
      </c>
      <c r="AH11" s="77">
        <f t="shared" si="24"/>
        <v>0</v>
      </c>
      <c r="AI11" s="79">
        <f t="shared" si="25"/>
        <v>2</v>
      </c>
      <c r="AJ11" s="100">
        <f t="shared" si="26"/>
        <v>67</v>
      </c>
      <c r="AK11" s="70">
        <v>8</v>
      </c>
      <c r="AL11" s="70">
        <v>2</v>
      </c>
      <c r="AM11" s="70"/>
      <c r="AN11" s="70">
        <v>3</v>
      </c>
      <c r="AO11" s="70">
        <v>52</v>
      </c>
      <c r="AP11" s="70"/>
      <c r="AQ11" s="70">
        <v>2</v>
      </c>
      <c r="AR11" s="78">
        <f t="shared" si="27"/>
        <v>6</v>
      </c>
      <c r="AS11" s="70">
        <v>3</v>
      </c>
      <c r="AT11" s="70">
        <v>3</v>
      </c>
      <c r="AU11" s="70"/>
      <c r="AV11" s="70"/>
      <c r="AW11" s="70"/>
      <c r="AX11" s="70"/>
      <c r="AY11" s="80"/>
      <c r="AZ11" s="100">
        <f t="shared" si="28"/>
        <v>68</v>
      </c>
      <c r="BA11" s="70">
        <v>6</v>
      </c>
      <c r="BB11" s="70">
        <v>5</v>
      </c>
      <c r="BC11" s="70"/>
      <c r="BD11" s="70">
        <v>3</v>
      </c>
      <c r="BE11" s="70">
        <v>52</v>
      </c>
      <c r="BF11" s="70"/>
      <c r="BG11" s="80">
        <v>2</v>
      </c>
      <c r="BH11" s="100">
        <f t="shared" si="29"/>
        <v>4</v>
      </c>
      <c r="BI11" s="77">
        <f t="shared" si="30"/>
        <v>4</v>
      </c>
      <c r="BJ11" s="77">
        <f t="shared" si="31"/>
        <v>0</v>
      </c>
      <c r="BK11" s="78">
        <f t="shared" si="32"/>
        <v>0</v>
      </c>
      <c r="BL11" s="77">
        <f t="shared" si="33"/>
        <v>0</v>
      </c>
      <c r="BM11" s="77">
        <f t="shared" si="34"/>
        <v>0</v>
      </c>
      <c r="BN11" s="77">
        <f t="shared" si="35"/>
        <v>0</v>
      </c>
      <c r="BO11" s="79">
        <f t="shared" si="36"/>
        <v>0</v>
      </c>
    </row>
    <row r="12" spans="1:67" x14ac:dyDescent="0.2">
      <c r="A12" s="75">
        <v>3</v>
      </c>
      <c r="B12" s="80" t="s">
        <v>222</v>
      </c>
      <c r="C12" s="102">
        <v>8</v>
      </c>
      <c r="D12" s="100">
        <f t="shared" si="8"/>
        <v>29</v>
      </c>
      <c r="E12" s="103">
        <v>29</v>
      </c>
      <c r="F12" s="70"/>
      <c r="G12" s="70"/>
      <c r="H12" s="70"/>
      <c r="I12" s="70"/>
      <c r="J12" s="114"/>
      <c r="K12" s="80"/>
      <c r="L12" s="100">
        <f t="shared" si="9"/>
        <v>83</v>
      </c>
      <c r="M12" s="70">
        <v>36</v>
      </c>
      <c r="N12" s="70">
        <v>5</v>
      </c>
      <c r="O12" s="70"/>
      <c r="P12" s="70">
        <v>2</v>
      </c>
      <c r="Q12" s="70">
        <v>32</v>
      </c>
      <c r="R12" s="70">
        <v>2</v>
      </c>
      <c r="S12" s="80">
        <v>6</v>
      </c>
      <c r="T12" s="100">
        <f t="shared" si="10"/>
        <v>112</v>
      </c>
      <c r="U12" s="77">
        <f>E12+M12</f>
        <v>65</v>
      </c>
      <c r="V12" s="77">
        <f t="shared" si="12"/>
        <v>5</v>
      </c>
      <c r="W12" s="77">
        <f t="shared" si="13"/>
        <v>0</v>
      </c>
      <c r="X12" s="77">
        <f t="shared" si="14"/>
        <v>2</v>
      </c>
      <c r="Y12" s="77">
        <f t="shared" si="15"/>
        <v>32</v>
      </c>
      <c r="Z12" s="77">
        <f>J12+R12</f>
        <v>2</v>
      </c>
      <c r="AA12" s="77">
        <f t="shared" si="17"/>
        <v>6</v>
      </c>
      <c r="AB12" s="100">
        <f t="shared" si="18"/>
        <v>73</v>
      </c>
      <c r="AC12" s="77">
        <f t="shared" si="19"/>
        <v>32</v>
      </c>
      <c r="AD12" s="77">
        <f t="shared" si="20"/>
        <v>3</v>
      </c>
      <c r="AE12" s="78">
        <f t="shared" si="21"/>
        <v>0</v>
      </c>
      <c r="AF12" s="77">
        <f t="shared" si="22"/>
        <v>1</v>
      </c>
      <c r="AG12" s="77">
        <f t="shared" si="23"/>
        <v>32</v>
      </c>
      <c r="AH12" s="77">
        <f t="shared" si="24"/>
        <v>0</v>
      </c>
      <c r="AI12" s="79">
        <f t="shared" si="25"/>
        <v>5</v>
      </c>
      <c r="AJ12" s="100">
        <f t="shared" si="26"/>
        <v>60</v>
      </c>
      <c r="AK12" s="70">
        <v>24</v>
      </c>
      <c r="AL12" s="70">
        <v>2</v>
      </c>
      <c r="AM12" s="70"/>
      <c r="AN12" s="70"/>
      <c r="AO12" s="70">
        <v>30</v>
      </c>
      <c r="AP12" s="70"/>
      <c r="AQ12" s="70">
        <v>4</v>
      </c>
      <c r="AR12" s="78">
        <f t="shared" si="27"/>
        <v>13</v>
      </c>
      <c r="AS12" s="70">
        <v>8</v>
      </c>
      <c r="AT12" s="70">
        <v>1</v>
      </c>
      <c r="AU12" s="70"/>
      <c r="AV12" s="70">
        <v>1</v>
      </c>
      <c r="AW12" s="70">
        <v>2</v>
      </c>
      <c r="AX12" s="70"/>
      <c r="AY12" s="80">
        <v>1</v>
      </c>
      <c r="AZ12" s="100">
        <f t="shared" si="28"/>
        <v>66</v>
      </c>
      <c r="BA12" s="70">
        <v>25</v>
      </c>
      <c r="BB12" s="70">
        <v>3</v>
      </c>
      <c r="BC12" s="70"/>
      <c r="BD12" s="70">
        <v>1</v>
      </c>
      <c r="BE12" s="70">
        <v>32</v>
      </c>
      <c r="BF12" s="70"/>
      <c r="BG12" s="80">
        <v>5</v>
      </c>
      <c r="BH12" s="100">
        <f t="shared" si="29"/>
        <v>39</v>
      </c>
      <c r="BI12" s="77">
        <f t="shared" si="30"/>
        <v>33</v>
      </c>
      <c r="BJ12" s="77">
        <f t="shared" si="31"/>
        <v>2</v>
      </c>
      <c r="BK12" s="78">
        <f t="shared" si="32"/>
        <v>0</v>
      </c>
      <c r="BL12" s="77">
        <f t="shared" si="33"/>
        <v>1</v>
      </c>
      <c r="BM12" s="77">
        <f t="shared" si="34"/>
        <v>0</v>
      </c>
      <c r="BN12" s="77">
        <f t="shared" si="35"/>
        <v>2</v>
      </c>
      <c r="BO12" s="79">
        <f t="shared" si="36"/>
        <v>1</v>
      </c>
    </row>
    <row r="13" spans="1:67" x14ac:dyDescent="0.2">
      <c r="A13" s="75"/>
      <c r="B13" s="113"/>
      <c r="C13" s="102"/>
      <c r="D13" s="100">
        <f t="shared" ref="D13:D19" si="37">E13+F13+G13+H13+I13+J13+K13</f>
        <v>0</v>
      </c>
      <c r="E13" s="103"/>
      <c r="F13" s="70"/>
      <c r="G13" s="70"/>
      <c r="H13" s="70"/>
      <c r="I13" s="70"/>
      <c r="J13" s="114"/>
      <c r="K13" s="80"/>
      <c r="L13" s="100">
        <f t="shared" ref="L13:L19" si="38">M13+N13+O13+P13+Q13+R13+S13</f>
        <v>0</v>
      </c>
      <c r="M13" s="70"/>
      <c r="N13" s="70"/>
      <c r="O13" s="70"/>
      <c r="P13" s="70"/>
      <c r="Q13" s="70"/>
      <c r="R13" s="70"/>
      <c r="S13" s="80"/>
      <c r="T13" s="100">
        <f t="shared" ref="T13:T19" si="39">U13+V13+W13+X13+Y13+Z13+AA13</f>
        <v>0</v>
      </c>
      <c r="U13" s="77">
        <f t="shared" ref="U13:U19" si="40">E13+M13</f>
        <v>0</v>
      </c>
      <c r="V13" s="77">
        <f t="shared" ref="V13:Y13" si="41">F13+N13</f>
        <v>0</v>
      </c>
      <c r="W13" s="77">
        <f t="shared" si="41"/>
        <v>0</v>
      </c>
      <c r="X13" s="77">
        <f t="shared" si="41"/>
        <v>0</v>
      </c>
      <c r="Y13" s="77">
        <f t="shared" si="41"/>
        <v>0</v>
      </c>
      <c r="Z13" s="77">
        <f t="shared" ref="Z13:Z19" si="42">J13+R13</f>
        <v>0</v>
      </c>
      <c r="AA13" s="77">
        <f t="shared" ref="AA13:AA19" si="43">K13+S13</f>
        <v>0</v>
      </c>
      <c r="AB13" s="100">
        <f t="shared" ref="AB13:AB19" si="44">AC13+AD13+AE13+AF13+AG13+AH13+AI13</f>
        <v>0</v>
      </c>
      <c r="AC13" s="77">
        <f t="shared" ref="AC13:AI19" si="45">AK13+AS13</f>
        <v>0</v>
      </c>
      <c r="AD13" s="77">
        <f t="shared" si="45"/>
        <v>0</v>
      </c>
      <c r="AE13" s="78">
        <f t="shared" si="45"/>
        <v>0</v>
      </c>
      <c r="AF13" s="77">
        <f t="shared" si="45"/>
        <v>0</v>
      </c>
      <c r="AG13" s="77">
        <f t="shared" si="45"/>
        <v>0</v>
      </c>
      <c r="AH13" s="77">
        <f t="shared" si="45"/>
        <v>0</v>
      </c>
      <c r="AI13" s="79">
        <f t="shared" si="45"/>
        <v>0</v>
      </c>
      <c r="AJ13" s="100">
        <f t="shared" ref="AJ13:AJ19" si="46">AK13+AL13+AM13+AN13+AO13+AP13+AQ13</f>
        <v>0</v>
      </c>
      <c r="AK13" s="70"/>
      <c r="AL13" s="70"/>
      <c r="AM13" s="70"/>
      <c r="AN13" s="70"/>
      <c r="AO13" s="70"/>
      <c r="AP13" s="70"/>
      <c r="AQ13" s="70"/>
      <c r="AR13" s="78">
        <f t="shared" ref="AR13:AR19" si="47">AS13+AT13+AU13+AV13+AW13+AX13+AY13</f>
        <v>0</v>
      </c>
      <c r="AS13" s="70"/>
      <c r="AT13" s="70"/>
      <c r="AU13" s="70"/>
      <c r="AV13" s="70"/>
      <c r="AW13" s="70"/>
      <c r="AX13" s="70"/>
      <c r="AY13" s="80"/>
      <c r="AZ13" s="100">
        <f t="shared" ref="AZ13:AZ19" si="48">BA13+BB13+BC13+BD13+BE13+BF13+BG13</f>
        <v>0</v>
      </c>
      <c r="BA13" s="70"/>
      <c r="BB13" s="70"/>
      <c r="BC13" s="70"/>
      <c r="BD13" s="70"/>
      <c r="BE13" s="70"/>
      <c r="BF13" s="70"/>
      <c r="BG13" s="80"/>
      <c r="BH13" s="100">
        <f t="shared" ref="BH13:BH19" si="49">BI13+BJ13+BK13+BL13+BM13+BN13+BO13</f>
        <v>0</v>
      </c>
      <c r="BI13" s="77">
        <f t="shared" ref="BI13:BO19" si="50">U13-AC13</f>
        <v>0</v>
      </c>
      <c r="BJ13" s="77">
        <f t="shared" si="50"/>
        <v>0</v>
      </c>
      <c r="BK13" s="78">
        <f t="shared" si="50"/>
        <v>0</v>
      </c>
      <c r="BL13" s="77">
        <f t="shared" si="50"/>
        <v>0</v>
      </c>
      <c r="BM13" s="77">
        <f t="shared" si="50"/>
        <v>0</v>
      </c>
      <c r="BN13" s="77">
        <f t="shared" si="50"/>
        <v>0</v>
      </c>
      <c r="BO13" s="79">
        <f t="shared" si="50"/>
        <v>0</v>
      </c>
    </row>
    <row r="14" spans="1:67" x14ac:dyDescent="0.2">
      <c r="A14" s="75"/>
      <c r="B14" s="113"/>
      <c r="C14" s="102"/>
      <c r="D14" s="100">
        <f t="shared" ref="D14:D18" si="51">E14+F14+G14+H14+I14+J14+K14</f>
        <v>0</v>
      </c>
      <c r="E14" s="103"/>
      <c r="F14" s="70"/>
      <c r="G14" s="70"/>
      <c r="H14" s="70"/>
      <c r="I14" s="70"/>
      <c r="J14" s="114"/>
      <c r="K14" s="80"/>
      <c r="L14" s="100">
        <f t="shared" ref="L14:L18" si="52">M14+N14+O14+P14+Q14+R14+S14</f>
        <v>0</v>
      </c>
      <c r="M14" s="70"/>
      <c r="N14" s="70"/>
      <c r="O14" s="70"/>
      <c r="P14" s="70"/>
      <c r="Q14" s="70"/>
      <c r="R14" s="70"/>
      <c r="S14" s="80"/>
      <c r="T14" s="100">
        <f t="shared" ref="T14:T18" si="53">U14+V14+W14+X14+Y14+Z14+AA14</f>
        <v>0</v>
      </c>
      <c r="U14" s="77">
        <f t="shared" ref="U14:U18" si="54">E14+M14</f>
        <v>0</v>
      </c>
      <c r="V14" s="77">
        <f t="shared" ref="V14:V18" si="55">F14+N14</f>
        <v>0</v>
      </c>
      <c r="W14" s="77">
        <f t="shared" ref="W14:W18" si="56">G14+O14</f>
        <v>0</v>
      </c>
      <c r="X14" s="77">
        <f t="shared" ref="X14:X18" si="57">H14+P14</f>
        <v>0</v>
      </c>
      <c r="Y14" s="77">
        <f t="shared" ref="Y14:Y18" si="58">I14+Q14</f>
        <v>0</v>
      </c>
      <c r="Z14" s="77">
        <f t="shared" ref="Z14:Z18" si="59">J14+R14</f>
        <v>0</v>
      </c>
      <c r="AA14" s="77">
        <f t="shared" ref="AA14:AA18" si="60">K14+S14</f>
        <v>0</v>
      </c>
      <c r="AB14" s="100">
        <f t="shared" ref="AB14:AB18" si="61">AC14+AD14+AE14+AF14+AG14+AH14+AI14</f>
        <v>0</v>
      </c>
      <c r="AC14" s="77">
        <f t="shared" ref="AC14:AC18" si="62">AK14+AS14</f>
        <v>0</v>
      </c>
      <c r="AD14" s="77">
        <f t="shared" ref="AD14:AD18" si="63">AL14+AT14</f>
        <v>0</v>
      </c>
      <c r="AE14" s="78">
        <f t="shared" ref="AE14:AE18" si="64">AM14+AU14</f>
        <v>0</v>
      </c>
      <c r="AF14" s="77">
        <f t="shared" ref="AF14:AF18" si="65">AN14+AV14</f>
        <v>0</v>
      </c>
      <c r="AG14" s="77">
        <f t="shared" ref="AG14:AG18" si="66">AO14+AW14</f>
        <v>0</v>
      </c>
      <c r="AH14" s="77">
        <f t="shared" ref="AH14:AH18" si="67">AP14+AX14</f>
        <v>0</v>
      </c>
      <c r="AI14" s="79">
        <f t="shared" ref="AI14:AI18" si="68">AQ14+AY14</f>
        <v>0</v>
      </c>
      <c r="AJ14" s="100">
        <f t="shared" ref="AJ14:AJ18" si="69">AK14+AL14+AM14+AN14+AO14+AP14+AQ14</f>
        <v>0</v>
      </c>
      <c r="AK14" s="70"/>
      <c r="AL14" s="70"/>
      <c r="AM14" s="70"/>
      <c r="AN14" s="70"/>
      <c r="AO14" s="70"/>
      <c r="AP14" s="70"/>
      <c r="AQ14" s="70"/>
      <c r="AR14" s="78">
        <f t="shared" ref="AR14:AR18" si="70">AS14+AT14+AU14+AV14+AW14+AX14+AY14</f>
        <v>0</v>
      </c>
      <c r="AS14" s="70"/>
      <c r="AT14" s="70"/>
      <c r="AU14" s="70"/>
      <c r="AV14" s="70"/>
      <c r="AW14" s="70"/>
      <c r="AX14" s="70"/>
      <c r="AY14" s="80"/>
      <c r="AZ14" s="100">
        <f t="shared" ref="AZ14:AZ18" si="71">BA14+BB14+BC14+BD14+BE14+BF14+BG14</f>
        <v>0</v>
      </c>
      <c r="BA14" s="70"/>
      <c r="BB14" s="70"/>
      <c r="BC14" s="70"/>
      <c r="BD14" s="70"/>
      <c r="BE14" s="70"/>
      <c r="BF14" s="70"/>
      <c r="BG14" s="80"/>
      <c r="BH14" s="100">
        <f t="shared" ref="BH14:BH18" si="72">BI14+BJ14+BK14+BL14+BM14+BN14+BO14</f>
        <v>0</v>
      </c>
      <c r="BI14" s="77">
        <f t="shared" ref="BI14:BI18" si="73">U14-AC14</f>
        <v>0</v>
      </c>
      <c r="BJ14" s="77">
        <f t="shared" ref="BJ14:BJ18" si="74">V14-AD14</f>
        <v>0</v>
      </c>
      <c r="BK14" s="78">
        <f t="shared" ref="BK14:BK18" si="75">W14-AE14</f>
        <v>0</v>
      </c>
      <c r="BL14" s="77">
        <f t="shared" ref="BL14:BL18" si="76">X14-AF14</f>
        <v>0</v>
      </c>
      <c r="BM14" s="77">
        <f t="shared" ref="BM14:BM18" si="77">Y14-AG14</f>
        <v>0</v>
      </c>
      <c r="BN14" s="77">
        <f t="shared" ref="BN14:BN18" si="78">Z14-AH14</f>
        <v>0</v>
      </c>
      <c r="BO14" s="79">
        <f t="shared" ref="BO14:BO18" si="79">AA14-AI14</f>
        <v>0</v>
      </c>
    </row>
    <row r="15" spans="1:67" x14ac:dyDescent="0.2">
      <c r="A15" s="75"/>
      <c r="B15" s="113"/>
      <c r="C15" s="102"/>
      <c r="D15" s="100">
        <f t="shared" si="51"/>
        <v>0</v>
      </c>
      <c r="E15" s="103"/>
      <c r="F15" s="70"/>
      <c r="G15" s="70"/>
      <c r="H15" s="70"/>
      <c r="I15" s="70"/>
      <c r="J15" s="114"/>
      <c r="K15" s="80"/>
      <c r="L15" s="100">
        <f t="shared" si="52"/>
        <v>0</v>
      </c>
      <c r="M15" s="70"/>
      <c r="N15" s="70"/>
      <c r="O15" s="70"/>
      <c r="P15" s="70"/>
      <c r="Q15" s="70"/>
      <c r="R15" s="70"/>
      <c r="S15" s="80"/>
      <c r="T15" s="100">
        <f t="shared" si="53"/>
        <v>0</v>
      </c>
      <c r="U15" s="77">
        <f t="shared" si="54"/>
        <v>0</v>
      </c>
      <c r="V15" s="77">
        <f t="shared" si="55"/>
        <v>0</v>
      </c>
      <c r="W15" s="77">
        <f t="shared" si="56"/>
        <v>0</v>
      </c>
      <c r="X15" s="77">
        <f t="shared" si="57"/>
        <v>0</v>
      </c>
      <c r="Y15" s="77">
        <f t="shared" si="58"/>
        <v>0</v>
      </c>
      <c r="Z15" s="77">
        <f t="shared" si="59"/>
        <v>0</v>
      </c>
      <c r="AA15" s="77">
        <f t="shared" si="60"/>
        <v>0</v>
      </c>
      <c r="AB15" s="100">
        <f t="shared" si="61"/>
        <v>0</v>
      </c>
      <c r="AC15" s="77">
        <f t="shared" si="62"/>
        <v>0</v>
      </c>
      <c r="AD15" s="77">
        <f t="shared" si="63"/>
        <v>0</v>
      </c>
      <c r="AE15" s="78">
        <f t="shared" si="64"/>
        <v>0</v>
      </c>
      <c r="AF15" s="77">
        <f t="shared" si="65"/>
        <v>0</v>
      </c>
      <c r="AG15" s="77">
        <f t="shared" si="66"/>
        <v>0</v>
      </c>
      <c r="AH15" s="77">
        <f t="shared" si="67"/>
        <v>0</v>
      </c>
      <c r="AI15" s="79">
        <f t="shared" si="68"/>
        <v>0</v>
      </c>
      <c r="AJ15" s="100">
        <f t="shared" si="69"/>
        <v>0</v>
      </c>
      <c r="AK15" s="70"/>
      <c r="AL15" s="70"/>
      <c r="AM15" s="70"/>
      <c r="AN15" s="70"/>
      <c r="AO15" s="70"/>
      <c r="AP15" s="70"/>
      <c r="AQ15" s="70"/>
      <c r="AR15" s="78">
        <f t="shared" si="70"/>
        <v>0</v>
      </c>
      <c r="AS15" s="70"/>
      <c r="AT15" s="70"/>
      <c r="AU15" s="70"/>
      <c r="AV15" s="70"/>
      <c r="AW15" s="70"/>
      <c r="AX15" s="70"/>
      <c r="AY15" s="80"/>
      <c r="AZ15" s="100">
        <f t="shared" si="71"/>
        <v>0</v>
      </c>
      <c r="BA15" s="70"/>
      <c r="BB15" s="70"/>
      <c r="BC15" s="70"/>
      <c r="BD15" s="70"/>
      <c r="BE15" s="70"/>
      <c r="BF15" s="70"/>
      <c r="BG15" s="80"/>
      <c r="BH15" s="100">
        <f t="shared" si="72"/>
        <v>0</v>
      </c>
      <c r="BI15" s="77">
        <f t="shared" si="73"/>
        <v>0</v>
      </c>
      <c r="BJ15" s="77">
        <f t="shared" si="74"/>
        <v>0</v>
      </c>
      <c r="BK15" s="78">
        <f t="shared" si="75"/>
        <v>0</v>
      </c>
      <c r="BL15" s="77">
        <f t="shared" si="76"/>
        <v>0</v>
      </c>
      <c r="BM15" s="77">
        <f t="shared" si="77"/>
        <v>0</v>
      </c>
      <c r="BN15" s="77">
        <f t="shared" si="78"/>
        <v>0</v>
      </c>
      <c r="BO15" s="79">
        <f t="shared" si="79"/>
        <v>0</v>
      </c>
    </row>
    <row r="16" spans="1:67" x14ac:dyDescent="0.2">
      <c r="A16" s="75"/>
      <c r="B16" s="113"/>
      <c r="C16" s="102"/>
      <c r="D16" s="100">
        <f t="shared" si="51"/>
        <v>0</v>
      </c>
      <c r="E16" s="103"/>
      <c r="F16" s="70"/>
      <c r="G16" s="70"/>
      <c r="H16" s="70"/>
      <c r="I16" s="70"/>
      <c r="J16" s="114"/>
      <c r="K16" s="80"/>
      <c r="L16" s="100">
        <f t="shared" si="52"/>
        <v>0</v>
      </c>
      <c r="M16" s="70"/>
      <c r="N16" s="70"/>
      <c r="O16" s="70"/>
      <c r="P16" s="70"/>
      <c r="Q16" s="70"/>
      <c r="R16" s="70"/>
      <c r="S16" s="80"/>
      <c r="T16" s="100">
        <f t="shared" si="53"/>
        <v>0</v>
      </c>
      <c r="U16" s="77">
        <f t="shared" si="54"/>
        <v>0</v>
      </c>
      <c r="V16" s="77">
        <f t="shared" si="55"/>
        <v>0</v>
      </c>
      <c r="W16" s="77">
        <f t="shared" si="56"/>
        <v>0</v>
      </c>
      <c r="X16" s="77">
        <f t="shared" si="57"/>
        <v>0</v>
      </c>
      <c r="Y16" s="77">
        <f t="shared" si="58"/>
        <v>0</v>
      </c>
      <c r="Z16" s="77">
        <f t="shared" si="59"/>
        <v>0</v>
      </c>
      <c r="AA16" s="77">
        <f t="shared" si="60"/>
        <v>0</v>
      </c>
      <c r="AB16" s="100">
        <f t="shared" si="61"/>
        <v>0</v>
      </c>
      <c r="AC16" s="77">
        <f t="shared" si="62"/>
        <v>0</v>
      </c>
      <c r="AD16" s="77">
        <f t="shared" si="63"/>
        <v>0</v>
      </c>
      <c r="AE16" s="78">
        <f t="shared" si="64"/>
        <v>0</v>
      </c>
      <c r="AF16" s="77">
        <f t="shared" si="65"/>
        <v>0</v>
      </c>
      <c r="AG16" s="77">
        <f t="shared" si="66"/>
        <v>0</v>
      </c>
      <c r="AH16" s="77">
        <f t="shared" si="67"/>
        <v>0</v>
      </c>
      <c r="AI16" s="79">
        <f t="shared" si="68"/>
        <v>0</v>
      </c>
      <c r="AJ16" s="100">
        <f t="shared" si="69"/>
        <v>0</v>
      </c>
      <c r="AK16" s="70"/>
      <c r="AL16" s="70"/>
      <c r="AM16" s="70"/>
      <c r="AN16" s="70"/>
      <c r="AO16" s="70"/>
      <c r="AP16" s="70"/>
      <c r="AQ16" s="70"/>
      <c r="AR16" s="78">
        <f t="shared" si="70"/>
        <v>0</v>
      </c>
      <c r="AS16" s="70"/>
      <c r="AT16" s="70"/>
      <c r="AU16" s="70"/>
      <c r="AV16" s="70"/>
      <c r="AW16" s="70"/>
      <c r="AX16" s="70"/>
      <c r="AY16" s="80"/>
      <c r="AZ16" s="100">
        <f t="shared" si="71"/>
        <v>0</v>
      </c>
      <c r="BA16" s="70"/>
      <c r="BB16" s="70"/>
      <c r="BC16" s="70"/>
      <c r="BD16" s="70"/>
      <c r="BE16" s="70"/>
      <c r="BF16" s="70"/>
      <c r="BG16" s="80"/>
      <c r="BH16" s="100">
        <f t="shared" si="72"/>
        <v>0</v>
      </c>
      <c r="BI16" s="77">
        <f t="shared" si="73"/>
        <v>0</v>
      </c>
      <c r="BJ16" s="77">
        <f t="shared" si="74"/>
        <v>0</v>
      </c>
      <c r="BK16" s="78">
        <f t="shared" si="75"/>
        <v>0</v>
      </c>
      <c r="BL16" s="77">
        <f t="shared" si="76"/>
        <v>0</v>
      </c>
      <c r="BM16" s="77">
        <f t="shared" si="77"/>
        <v>0</v>
      </c>
      <c r="BN16" s="77">
        <f t="shared" si="78"/>
        <v>0</v>
      </c>
      <c r="BO16" s="79">
        <f t="shared" si="79"/>
        <v>0</v>
      </c>
    </row>
    <row r="17" spans="1:72" x14ac:dyDescent="0.2">
      <c r="A17" s="75"/>
      <c r="B17" s="113"/>
      <c r="C17" s="102"/>
      <c r="D17" s="100">
        <f t="shared" si="51"/>
        <v>0</v>
      </c>
      <c r="E17" s="103"/>
      <c r="F17" s="70"/>
      <c r="G17" s="70"/>
      <c r="H17" s="70"/>
      <c r="I17" s="70"/>
      <c r="J17" s="114"/>
      <c r="K17" s="80"/>
      <c r="L17" s="100">
        <f t="shared" si="52"/>
        <v>0</v>
      </c>
      <c r="M17" s="70"/>
      <c r="N17" s="70"/>
      <c r="O17" s="70"/>
      <c r="P17" s="70"/>
      <c r="Q17" s="70"/>
      <c r="R17" s="70"/>
      <c r="S17" s="80"/>
      <c r="T17" s="100">
        <f t="shared" si="53"/>
        <v>0</v>
      </c>
      <c r="U17" s="77">
        <f t="shared" si="54"/>
        <v>0</v>
      </c>
      <c r="V17" s="77">
        <f t="shared" si="55"/>
        <v>0</v>
      </c>
      <c r="W17" s="77">
        <f t="shared" si="56"/>
        <v>0</v>
      </c>
      <c r="X17" s="77">
        <f t="shared" si="57"/>
        <v>0</v>
      </c>
      <c r="Y17" s="77">
        <f t="shared" si="58"/>
        <v>0</v>
      </c>
      <c r="Z17" s="77">
        <f t="shared" si="59"/>
        <v>0</v>
      </c>
      <c r="AA17" s="77">
        <f t="shared" si="60"/>
        <v>0</v>
      </c>
      <c r="AB17" s="100">
        <f t="shared" si="61"/>
        <v>0</v>
      </c>
      <c r="AC17" s="77">
        <f t="shared" si="62"/>
        <v>0</v>
      </c>
      <c r="AD17" s="77">
        <f t="shared" si="63"/>
        <v>0</v>
      </c>
      <c r="AE17" s="78">
        <f t="shared" si="64"/>
        <v>0</v>
      </c>
      <c r="AF17" s="77">
        <f t="shared" si="65"/>
        <v>0</v>
      </c>
      <c r="AG17" s="77">
        <f t="shared" si="66"/>
        <v>0</v>
      </c>
      <c r="AH17" s="77">
        <f t="shared" si="67"/>
        <v>0</v>
      </c>
      <c r="AI17" s="79">
        <f t="shared" si="68"/>
        <v>0</v>
      </c>
      <c r="AJ17" s="100">
        <f t="shared" si="69"/>
        <v>0</v>
      </c>
      <c r="AK17" s="70"/>
      <c r="AL17" s="70"/>
      <c r="AM17" s="70"/>
      <c r="AN17" s="70"/>
      <c r="AO17" s="70"/>
      <c r="AP17" s="70"/>
      <c r="AQ17" s="70"/>
      <c r="AR17" s="78">
        <f t="shared" si="70"/>
        <v>0</v>
      </c>
      <c r="AS17" s="70"/>
      <c r="AT17" s="70"/>
      <c r="AU17" s="70"/>
      <c r="AV17" s="70"/>
      <c r="AW17" s="70"/>
      <c r="AX17" s="70"/>
      <c r="AY17" s="80"/>
      <c r="AZ17" s="100">
        <f t="shared" si="71"/>
        <v>0</v>
      </c>
      <c r="BA17" s="70"/>
      <c r="BB17" s="70"/>
      <c r="BC17" s="70"/>
      <c r="BD17" s="70"/>
      <c r="BE17" s="70"/>
      <c r="BF17" s="70"/>
      <c r="BG17" s="80"/>
      <c r="BH17" s="100">
        <f t="shared" si="72"/>
        <v>0</v>
      </c>
      <c r="BI17" s="77">
        <f t="shared" si="73"/>
        <v>0</v>
      </c>
      <c r="BJ17" s="77">
        <f t="shared" si="74"/>
        <v>0</v>
      </c>
      <c r="BK17" s="78">
        <f t="shared" si="75"/>
        <v>0</v>
      </c>
      <c r="BL17" s="77">
        <f t="shared" si="76"/>
        <v>0</v>
      </c>
      <c r="BM17" s="77">
        <f t="shared" si="77"/>
        <v>0</v>
      </c>
      <c r="BN17" s="77">
        <f t="shared" si="78"/>
        <v>0</v>
      </c>
      <c r="BO17" s="79">
        <f t="shared" si="79"/>
        <v>0</v>
      </c>
    </row>
    <row r="18" spans="1:72" x14ac:dyDescent="0.2">
      <c r="A18" s="75"/>
      <c r="B18" s="113"/>
      <c r="C18" s="102"/>
      <c r="D18" s="100">
        <f t="shared" si="51"/>
        <v>0</v>
      </c>
      <c r="E18" s="103"/>
      <c r="F18" s="70"/>
      <c r="G18" s="70"/>
      <c r="H18" s="70"/>
      <c r="I18" s="70"/>
      <c r="J18" s="114"/>
      <c r="K18" s="80"/>
      <c r="L18" s="100">
        <f t="shared" si="52"/>
        <v>0</v>
      </c>
      <c r="M18" s="70"/>
      <c r="N18" s="70"/>
      <c r="O18" s="70"/>
      <c r="P18" s="70"/>
      <c r="Q18" s="70"/>
      <c r="R18" s="70"/>
      <c r="S18" s="80"/>
      <c r="T18" s="100">
        <f t="shared" si="53"/>
        <v>0</v>
      </c>
      <c r="U18" s="77">
        <f t="shared" si="54"/>
        <v>0</v>
      </c>
      <c r="V18" s="77">
        <f t="shared" si="55"/>
        <v>0</v>
      </c>
      <c r="W18" s="77">
        <f t="shared" si="56"/>
        <v>0</v>
      </c>
      <c r="X18" s="77">
        <f t="shared" si="57"/>
        <v>0</v>
      </c>
      <c r="Y18" s="77">
        <f t="shared" si="58"/>
        <v>0</v>
      </c>
      <c r="Z18" s="77">
        <f t="shared" si="59"/>
        <v>0</v>
      </c>
      <c r="AA18" s="77">
        <f t="shared" si="60"/>
        <v>0</v>
      </c>
      <c r="AB18" s="100">
        <f t="shared" si="61"/>
        <v>0</v>
      </c>
      <c r="AC18" s="77">
        <f t="shared" si="62"/>
        <v>0</v>
      </c>
      <c r="AD18" s="77">
        <f t="shared" si="63"/>
        <v>0</v>
      </c>
      <c r="AE18" s="78">
        <f t="shared" si="64"/>
        <v>0</v>
      </c>
      <c r="AF18" s="77">
        <f t="shared" si="65"/>
        <v>0</v>
      </c>
      <c r="AG18" s="77">
        <f t="shared" si="66"/>
        <v>0</v>
      </c>
      <c r="AH18" s="77">
        <f t="shared" si="67"/>
        <v>0</v>
      </c>
      <c r="AI18" s="79">
        <f t="shared" si="68"/>
        <v>0</v>
      </c>
      <c r="AJ18" s="100">
        <f t="shared" si="69"/>
        <v>0</v>
      </c>
      <c r="AK18" s="70"/>
      <c r="AL18" s="70"/>
      <c r="AM18" s="70"/>
      <c r="AN18" s="70"/>
      <c r="AO18" s="70"/>
      <c r="AP18" s="70"/>
      <c r="AQ18" s="70"/>
      <c r="AR18" s="78">
        <f t="shared" si="70"/>
        <v>0</v>
      </c>
      <c r="AS18" s="70"/>
      <c r="AT18" s="70"/>
      <c r="AU18" s="70"/>
      <c r="AV18" s="70"/>
      <c r="AW18" s="70"/>
      <c r="AX18" s="70"/>
      <c r="AY18" s="80"/>
      <c r="AZ18" s="100">
        <f t="shared" si="71"/>
        <v>0</v>
      </c>
      <c r="BA18" s="70"/>
      <c r="BB18" s="70"/>
      <c r="BC18" s="70"/>
      <c r="BD18" s="70"/>
      <c r="BE18" s="70"/>
      <c r="BF18" s="70"/>
      <c r="BG18" s="80"/>
      <c r="BH18" s="100">
        <f t="shared" si="72"/>
        <v>0</v>
      </c>
      <c r="BI18" s="77">
        <f t="shared" si="73"/>
        <v>0</v>
      </c>
      <c r="BJ18" s="77">
        <f t="shared" si="74"/>
        <v>0</v>
      </c>
      <c r="BK18" s="78">
        <f t="shared" si="75"/>
        <v>0</v>
      </c>
      <c r="BL18" s="77">
        <f t="shared" si="76"/>
        <v>0</v>
      </c>
      <c r="BM18" s="77">
        <f t="shared" si="77"/>
        <v>0</v>
      </c>
      <c r="BN18" s="77">
        <f t="shared" si="78"/>
        <v>0</v>
      </c>
      <c r="BO18" s="79">
        <f t="shared" si="79"/>
        <v>0</v>
      </c>
    </row>
    <row r="19" spans="1:72" ht="13.5" thickBot="1" x14ac:dyDescent="0.25">
      <c r="A19" s="81"/>
      <c r="B19" s="115"/>
      <c r="C19" s="105"/>
      <c r="D19" s="106">
        <f t="shared" si="37"/>
        <v>0</v>
      </c>
      <c r="E19" s="83"/>
      <c r="F19" s="83"/>
      <c r="G19" s="83"/>
      <c r="H19" s="83"/>
      <c r="I19" s="83"/>
      <c r="J19" s="116"/>
      <c r="K19" s="82"/>
      <c r="L19" s="106">
        <f t="shared" si="38"/>
        <v>0</v>
      </c>
      <c r="M19" s="83"/>
      <c r="N19" s="83"/>
      <c r="O19" s="83"/>
      <c r="P19" s="83"/>
      <c r="Q19" s="83"/>
      <c r="R19" s="83"/>
      <c r="S19" s="82"/>
      <c r="T19" s="106">
        <f t="shared" si="39"/>
        <v>0</v>
      </c>
      <c r="U19" s="77">
        <f t="shared" si="40"/>
        <v>0</v>
      </c>
      <c r="V19" s="77">
        <f t="shared" ref="V19" si="80">F19+N19</f>
        <v>0</v>
      </c>
      <c r="W19" s="77">
        <f t="shared" ref="W19" si="81">G19+O19</f>
        <v>0</v>
      </c>
      <c r="X19" s="77">
        <f t="shared" ref="X19" si="82">H19+P19</f>
        <v>0</v>
      </c>
      <c r="Y19" s="77">
        <f t="shared" ref="Y19" si="83">I19+Q19</f>
        <v>0</v>
      </c>
      <c r="Z19" s="77">
        <f t="shared" si="42"/>
        <v>0</v>
      </c>
      <c r="AA19" s="77">
        <f t="shared" si="43"/>
        <v>0</v>
      </c>
      <c r="AB19" s="106">
        <f t="shared" si="44"/>
        <v>0</v>
      </c>
      <c r="AC19" s="107">
        <f t="shared" si="45"/>
        <v>0</v>
      </c>
      <c r="AD19" s="107">
        <f t="shared" si="45"/>
        <v>0</v>
      </c>
      <c r="AE19" s="84">
        <f t="shared" si="45"/>
        <v>0</v>
      </c>
      <c r="AF19" s="107">
        <f t="shared" si="45"/>
        <v>0</v>
      </c>
      <c r="AG19" s="107">
        <f t="shared" si="45"/>
        <v>0</v>
      </c>
      <c r="AH19" s="107">
        <f t="shared" si="45"/>
        <v>0</v>
      </c>
      <c r="AI19" s="108">
        <f t="shared" si="45"/>
        <v>0</v>
      </c>
      <c r="AJ19" s="106">
        <f t="shared" si="46"/>
        <v>0</v>
      </c>
      <c r="AK19" s="83"/>
      <c r="AL19" s="83"/>
      <c r="AM19" s="83"/>
      <c r="AN19" s="83"/>
      <c r="AO19" s="83"/>
      <c r="AP19" s="83"/>
      <c r="AQ19" s="83"/>
      <c r="AR19" s="84">
        <f t="shared" si="47"/>
        <v>0</v>
      </c>
      <c r="AS19" s="83"/>
      <c r="AT19" s="83"/>
      <c r="AU19" s="83"/>
      <c r="AV19" s="83"/>
      <c r="AW19" s="83"/>
      <c r="AX19" s="83"/>
      <c r="AY19" s="82"/>
      <c r="AZ19" s="106">
        <f t="shared" si="48"/>
        <v>0</v>
      </c>
      <c r="BA19" s="83"/>
      <c r="BB19" s="83"/>
      <c r="BC19" s="83"/>
      <c r="BD19" s="83"/>
      <c r="BE19" s="83"/>
      <c r="BF19" s="83"/>
      <c r="BG19" s="82"/>
      <c r="BH19" s="106">
        <f t="shared" si="49"/>
        <v>0</v>
      </c>
      <c r="BI19" s="107">
        <f t="shared" si="50"/>
        <v>0</v>
      </c>
      <c r="BJ19" s="107">
        <f t="shared" si="50"/>
        <v>0</v>
      </c>
      <c r="BK19" s="84">
        <f t="shared" si="50"/>
        <v>0</v>
      </c>
      <c r="BL19" s="107">
        <f t="shared" si="50"/>
        <v>0</v>
      </c>
      <c r="BM19" s="107">
        <f t="shared" si="50"/>
        <v>0</v>
      </c>
      <c r="BN19" s="107">
        <f t="shared" si="50"/>
        <v>0</v>
      </c>
      <c r="BO19" s="108">
        <f t="shared" si="50"/>
        <v>0</v>
      </c>
    </row>
    <row r="21" spans="1:72" ht="12.75" customHeight="1" x14ac:dyDescent="0.2">
      <c r="BA21" s="417" t="s">
        <v>61</v>
      </c>
      <c r="BB21" s="417"/>
      <c r="BC21" s="417"/>
      <c r="BD21" s="417"/>
      <c r="BE21" s="417"/>
      <c r="BF21" s="417"/>
      <c r="BG21" s="417"/>
      <c r="BH21" s="417"/>
      <c r="BI21" s="417"/>
      <c r="BJ21" s="417"/>
      <c r="BK21" s="66"/>
    </row>
    <row r="22" spans="1:72" x14ac:dyDescent="0.2">
      <c r="BB22" t="s">
        <v>219</v>
      </c>
    </row>
    <row r="24" spans="1:72" ht="16.5" x14ac:dyDescent="0.25">
      <c r="AS24" s="85" t="s">
        <v>236</v>
      </c>
      <c r="AX24" s="86" t="s">
        <v>234</v>
      </c>
      <c r="AY24" s="87"/>
      <c r="AZ24" s="87"/>
      <c r="BA24" s="88"/>
      <c r="BB24" s="88"/>
      <c r="BC24" s="88"/>
      <c r="BD24" s="88"/>
      <c r="BE24" s="89" t="s">
        <v>102</v>
      </c>
      <c r="BF24" s="90"/>
      <c r="BG24" s="90"/>
      <c r="BH24" s="90"/>
      <c r="BS24" s="91"/>
      <c r="BT24" s="91"/>
    </row>
    <row r="25" spans="1:72" ht="16.5" x14ac:dyDescent="0.25">
      <c r="AS25" s="92"/>
      <c r="AX25" s="86"/>
      <c r="AY25" s="87"/>
      <c r="AZ25" s="87"/>
      <c r="BA25" s="88"/>
      <c r="BB25" s="88"/>
      <c r="BC25" s="88"/>
      <c r="BD25" s="88"/>
      <c r="BE25" s="93"/>
      <c r="BF25" s="93"/>
      <c r="BG25" s="117"/>
      <c r="BH25" s="93"/>
      <c r="BS25" s="91"/>
      <c r="BT25" s="91"/>
    </row>
    <row r="26" spans="1:72" x14ac:dyDescent="0.2">
      <c r="AS26" s="68"/>
      <c r="AX26" s="7" t="s">
        <v>45</v>
      </c>
      <c r="AY26" s="68"/>
      <c r="AZ26" s="68"/>
      <c r="BA26" s="68"/>
      <c r="BB26" s="68"/>
      <c r="BC26" s="68"/>
      <c r="BD26" s="68"/>
      <c r="BE26" s="7" t="s">
        <v>83</v>
      </c>
      <c r="BF26" s="68"/>
      <c r="BG26" s="68"/>
      <c r="BH26" s="68"/>
      <c r="BS26" s="68"/>
      <c r="BT26" s="68"/>
    </row>
    <row r="171" spans="14:14" x14ac:dyDescent="0.2">
      <c r="N171" s="118"/>
    </row>
  </sheetData>
  <mergeCells count="31">
    <mergeCell ref="O1:P1"/>
    <mergeCell ref="AR7:AR8"/>
    <mergeCell ref="AS7:AY7"/>
    <mergeCell ref="AZ7:AZ8"/>
    <mergeCell ref="BA7:BG7"/>
    <mergeCell ref="AB7:AB8"/>
    <mergeCell ref="AC7:AI7"/>
    <mergeCell ref="AJ6:AQ6"/>
    <mergeCell ref="AJ7:AJ8"/>
    <mergeCell ref="AK7:AQ7"/>
    <mergeCell ref="AR6:AY6"/>
    <mergeCell ref="AZ6:BG6"/>
    <mergeCell ref="A5:A8"/>
    <mergeCell ref="B5:B8"/>
    <mergeCell ref="C5:C8"/>
    <mergeCell ref="D5:K6"/>
    <mergeCell ref="L5:S6"/>
    <mergeCell ref="M7:S7"/>
    <mergeCell ref="D7:D8"/>
    <mergeCell ref="E7:K7"/>
    <mergeCell ref="L7:L8"/>
    <mergeCell ref="BA21:BJ21"/>
    <mergeCell ref="AZ5:BG5"/>
    <mergeCell ref="AJ5:AY5"/>
    <mergeCell ref="T7:T8"/>
    <mergeCell ref="T5:AA6"/>
    <mergeCell ref="U7:AA7"/>
    <mergeCell ref="AB5:AI6"/>
    <mergeCell ref="BH5:BO6"/>
    <mergeCell ref="BH7:BH8"/>
    <mergeCell ref="BI7:BO7"/>
  </mergeCells>
  <hyperlinks>
    <hyperlink ref="O1:P1" location="'Списък Приложения'!A1" display="НАЗАД"/>
  </hyperlinks>
  <pageMargins left="0" right="0" top="0.74803149606299213" bottom="0.74803149606299213" header="0.31496062992125984" footer="0.31496062992125984"/>
  <pageSetup paperSize="9" scale="76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33"/>
  <sheetViews>
    <sheetView zoomScale="70" zoomScaleNormal="70" zoomScalePageLayoutView="40" workbookViewId="0">
      <selection activeCell="X34" sqref="X34"/>
    </sheetView>
  </sheetViews>
  <sheetFormatPr defaultRowHeight="12.75" x14ac:dyDescent="0.2"/>
  <cols>
    <col min="1" max="1" width="5.28515625" customWidth="1"/>
    <col min="2" max="2" width="21.42578125" customWidth="1"/>
    <col min="3" max="3" width="7.28515625" bestFit="1" customWidth="1"/>
    <col min="4" max="30" width="4.7109375" customWidth="1"/>
    <col min="31" max="31" width="7.28515625" bestFit="1" customWidth="1"/>
    <col min="32" max="57" width="4.7109375" customWidth="1"/>
    <col min="58" max="58" width="3.42578125" customWidth="1"/>
  </cols>
  <sheetData>
    <row r="1" spans="1:58" x14ac:dyDescent="0.2">
      <c r="B1" s="74" t="s">
        <v>86</v>
      </c>
      <c r="C1" s="72"/>
      <c r="AE1" s="72"/>
    </row>
    <row r="2" spans="1:58" ht="30.75" customHeight="1" x14ac:dyDescent="0.2">
      <c r="B2" s="475" t="s">
        <v>231</v>
      </c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4" t="s">
        <v>142</v>
      </c>
      <c r="AF2" s="474"/>
      <c r="AG2" s="474"/>
      <c r="AH2" s="474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131"/>
      <c r="BA2" s="131"/>
      <c r="BB2" s="131"/>
      <c r="BC2" s="131"/>
      <c r="BD2" s="131"/>
      <c r="BE2" s="131"/>
      <c r="BF2" s="131"/>
    </row>
    <row r="3" spans="1:58" ht="13.5" thickBot="1" x14ac:dyDescent="0.25">
      <c r="G3" s="72"/>
      <c r="L3" s="72" t="s">
        <v>149</v>
      </c>
      <c r="AI3" s="72"/>
    </row>
    <row r="4" spans="1:58" ht="42" customHeight="1" x14ac:dyDescent="0.2">
      <c r="A4" s="432" t="s">
        <v>123</v>
      </c>
      <c r="B4" s="472" t="s">
        <v>150</v>
      </c>
      <c r="C4" s="443" t="s">
        <v>88</v>
      </c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5"/>
      <c r="AE4" s="443" t="s">
        <v>89</v>
      </c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/>
      <c r="AT4" s="444"/>
      <c r="AU4" s="444"/>
      <c r="AV4" s="444"/>
      <c r="AW4" s="444"/>
      <c r="AX4" s="444"/>
      <c r="AY4" s="444"/>
      <c r="AZ4" s="444"/>
      <c r="BA4" s="444"/>
      <c r="BB4" s="444"/>
      <c r="BC4" s="444"/>
      <c r="BD4" s="444"/>
      <c r="BE4" s="444"/>
      <c r="BF4" s="445"/>
    </row>
    <row r="5" spans="1:58" ht="15.75" customHeight="1" x14ac:dyDescent="0.2">
      <c r="A5" s="433"/>
      <c r="B5" s="473"/>
      <c r="C5" s="429" t="s">
        <v>90</v>
      </c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1"/>
      <c r="AE5" s="429" t="s">
        <v>90</v>
      </c>
      <c r="AF5" s="430"/>
      <c r="AG5" s="430"/>
      <c r="AH5" s="430"/>
      <c r="AI5" s="430"/>
      <c r="AJ5" s="430"/>
      <c r="AK5" s="430"/>
      <c r="AL5" s="430"/>
      <c r="AM5" s="430"/>
      <c r="AN5" s="430"/>
      <c r="AO5" s="430"/>
      <c r="AP5" s="430"/>
      <c r="AQ5" s="430"/>
      <c r="AR5" s="430"/>
      <c r="AS5" s="430"/>
      <c r="AT5" s="430"/>
      <c r="AU5" s="430"/>
      <c r="AV5" s="430"/>
      <c r="AW5" s="430"/>
      <c r="AX5" s="430"/>
      <c r="AY5" s="430"/>
      <c r="AZ5" s="430"/>
      <c r="BA5" s="430"/>
      <c r="BB5" s="430"/>
      <c r="BC5" s="430"/>
      <c r="BD5" s="430"/>
      <c r="BE5" s="430"/>
      <c r="BF5" s="431"/>
    </row>
    <row r="6" spans="1:58" s="67" customFormat="1" ht="24" customHeight="1" x14ac:dyDescent="0.2">
      <c r="A6" s="471"/>
      <c r="B6" s="473"/>
      <c r="C6" s="151" t="s">
        <v>82</v>
      </c>
      <c r="D6" s="161">
        <v>1</v>
      </c>
      <c r="E6" s="152">
        <v>2</v>
      </c>
      <c r="F6" s="152" t="s">
        <v>91</v>
      </c>
      <c r="G6" s="152" t="s">
        <v>92</v>
      </c>
      <c r="H6" s="152" t="s">
        <v>93</v>
      </c>
      <c r="I6" s="152" t="s">
        <v>151</v>
      </c>
      <c r="J6" s="152" t="s">
        <v>152</v>
      </c>
      <c r="K6" s="152" t="s">
        <v>153</v>
      </c>
      <c r="L6" s="152" t="s">
        <v>154</v>
      </c>
      <c r="M6" s="152" t="s">
        <v>94</v>
      </c>
      <c r="N6" s="152" t="s">
        <v>95</v>
      </c>
      <c r="O6" s="152" t="s">
        <v>96</v>
      </c>
      <c r="P6" s="152" t="s">
        <v>55</v>
      </c>
      <c r="Q6" s="152" t="s">
        <v>56</v>
      </c>
      <c r="R6" s="152" t="s">
        <v>57</v>
      </c>
      <c r="S6" s="152" t="s">
        <v>58</v>
      </c>
      <c r="T6" s="152" t="s">
        <v>97</v>
      </c>
      <c r="U6" s="152" t="s">
        <v>98</v>
      </c>
      <c r="V6" s="152" t="s">
        <v>99</v>
      </c>
      <c r="W6" s="152" t="s">
        <v>100</v>
      </c>
      <c r="X6" s="152" t="s">
        <v>157</v>
      </c>
      <c r="Y6" s="152" t="s">
        <v>158</v>
      </c>
      <c r="Z6" s="152" t="s">
        <v>159</v>
      </c>
      <c r="AA6" s="152" t="s">
        <v>160</v>
      </c>
      <c r="AB6" s="152" t="s">
        <v>161</v>
      </c>
      <c r="AC6" s="152" t="s">
        <v>162</v>
      </c>
      <c r="AD6" s="153" t="s">
        <v>163</v>
      </c>
      <c r="AE6" s="151" t="s">
        <v>82</v>
      </c>
      <c r="AF6" s="161">
        <v>1</v>
      </c>
      <c r="AG6" s="152">
        <v>2</v>
      </c>
      <c r="AH6" s="152" t="s">
        <v>91</v>
      </c>
      <c r="AI6" s="152" t="s">
        <v>92</v>
      </c>
      <c r="AJ6" s="152" t="s">
        <v>93</v>
      </c>
      <c r="AK6" s="152" t="s">
        <v>151</v>
      </c>
      <c r="AL6" s="152" t="s">
        <v>152</v>
      </c>
      <c r="AM6" s="152" t="s">
        <v>153</v>
      </c>
      <c r="AN6" s="152" t="s">
        <v>154</v>
      </c>
      <c r="AO6" s="152" t="s">
        <v>94</v>
      </c>
      <c r="AP6" s="152" t="s">
        <v>95</v>
      </c>
      <c r="AQ6" s="152" t="s">
        <v>96</v>
      </c>
      <c r="AR6" s="152" t="s">
        <v>55</v>
      </c>
      <c r="AS6" s="152" t="s">
        <v>56</v>
      </c>
      <c r="AT6" s="152" t="s">
        <v>57</v>
      </c>
      <c r="AU6" s="152" t="s">
        <v>58</v>
      </c>
      <c r="AV6" s="152" t="s">
        <v>97</v>
      </c>
      <c r="AW6" s="152" t="s">
        <v>98</v>
      </c>
      <c r="AX6" s="152" t="s">
        <v>99</v>
      </c>
      <c r="AY6" s="152" t="s">
        <v>100</v>
      </c>
      <c r="AZ6" s="152" t="s">
        <v>157</v>
      </c>
      <c r="BA6" s="152" t="s">
        <v>158</v>
      </c>
      <c r="BB6" s="152" t="s">
        <v>159</v>
      </c>
      <c r="BC6" s="152" t="s">
        <v>160</v>
      </c>
      <c r="BD6" s="152" t="s">
        <v>161</v>
      </c>
      <c r="BE6" s="152" t="s">
        <v>162</v>
      </c>
      <c r="BF6" s="153" t="s">
        <v>163</v>
      </c>
    </row>
    <row r="7" spans="1:58" x14ac:dyDescent="0.2">
      <c r="A7" s="162"/>
      <c r="B7" s="163" t="s">
        <v>82</v>
      </c>
      <c r="C7" s="100">
        <f>D7+E7+F7+G7+H7+I7+J7+K7+L7+M7+N7+O7+P7+Q7+R7+S7+T7+U7+V7+W7+X7+Y7+Z7+AA7+AB7+AC7+AD7</f>
        <v>13</v>
      </c>
      <c r="D7" s="77">
        <f t="shared" ref="D7:AD7" si="0">SUM(D8:D23)</f>
        <v>7</v>
      </c>
      <c r="E7" s="77">
        <f t="shared" si="0"/>
        <v>0</v>
      </c>
      <c r="F7" s="77">
        <f t="shared" si="0"/>
        <v>2</v>
      </c>
      <c r="G7" s="77">
        <f t="shared" si="0"/>
        <v>2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  <c r="L7" s="77">
        <f t="shared" si="0"/>
        <v>0</v>
      </c>
      <c r="M7" s="77">
        <f t="shared" si="0"/>
        <v>2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7">
        <f t="shared" si="0"/>
        <v>0</v>
      </c>
      <c r="V7" s="77">
        <f t="shared" si="0"/>
        <v>0</v>
      </c>
      <c r="W7" s="77">
        <f t="shared" si="0"/>
        <v>0</v>
      </c>
      <c r="X7" s="77">
        <f t="shared" si="0"/>
        <v>0</v>
      </c>
      <c r="Y7" s="77">
        <f t="shared" si="0"/>
        <v>0</v>
      </c>
      <c r="Z7" s="77">
        <f t="shared" si="0"/>
        <v>0</v>
      </c>
      <c r="AA7" s="77">
        <f t="shared" si="0"/>
        <v>0</v>
      </c>
      <c r="AB7" s="77">
        <f t="shared" si="0"/>
        <v>0</v>
      </c>
      <c r="AC7" s="77">
        <f t="shared" si="0"/>
        <v>0</v>
      </c>
      <c r="AD7" s="79">
        <f t="shared" si="0"/>
        <v>0</v>
      </c>
      <c r="AE7" s="100">
        <f>AF7+AG7+AH7+AI7+AJ7+AK7+AL7+AM7+AN7+AO7+AP7+AQ7+AR7+AS7+AT7+AU7+AV7+AW7+AX7+AY7+AZ7+BA7+BB7+BC7+BD7+BE7+BF7</f>
        <v>13</v>
      </c>
      <c r="AF7" s="77">
        <f t="shared" ref="AF7:BF7" si="1">SUM(AF8:AF23)</f>
        <v>7</v>
      </c>
      <c r="AG7" s="77">
        <f t="shared" si="1"/>
        <v>0</v>
      </c>
      <c r="AH7" s="77">
        <f t="shared" si="1"/>
        <v>6</v>
      </c>
      <c r="AI7" s="77">
        <f t="shared" si="1"/>
        <v>0</v>
      </c>
      <c r="AJ7" s="77">
        <f t="shared" si="1"/>
        <v>0</v>
      </c>
      <c r="AK7" s="77">
        <f t="shared" si="1"/>
        <v>0</v>
      </c>
      <c r="AL7" s="77">
        <f t="shared" si="1"/>
        <v>0</v>
      </c>
      <c r="AM7" s="77">
        <f t="shared" si="1"/>
        <v>0</v>
      </c>
      <c r="AN7" s="77">
        <f t="shared" si="1"/>
        <v>0</v>
      </c>
      <c r="AO7" s="77">
        <f t="shared" si="1"/>
        <v>0</v>
      </c>
      <c r="AP7" s="77">
        <f t="shared" si="1"/>
        <v>0</v>
      </c>
      <c r="AQ7" s="77">
        <f t="shared" si="1"/>
        <v>0</v>
      </c>
      <c r="AR7" s="77">
        <f t="shared" si="1"/>
        <v>0</v>
      </c>
      <c r="AS7" s="77">
        <f t="shared" si="1"/>
        <v>0</v>
      </c>
      <c r="AT7" s="77">
        <f t="shared" si="1"/>
        <v>0</v>
      </c>
      <c r="AU7" s="77">
        <f t="shared" si="1"/>
        <v>0</v>
      </c>
      <c r="AV7" s="77">
        <f t="shared" si="1"/>
        <v>0</v>
      </c>
      <c r="AW7" s="77">
        <f t="shared" si="1"/>
        <v>0</v>
      </c>
      <c r="AX7" s="77">
        <f t="shared" si="1"/>
        <v>0</v>
      </c>
      <c r="AY7" s="77">
        <f t="shared" si="1"/>
        <v>0</v>
      </c>
      <c r="AZ7" s="77">
        <f t="shared" si="1"/>
        <v>0</v>
      </c>
      <c r="BA7" s="77">
        <f t="shared" si="1"/>
        <v>0</v>
      </c>
      <c r="BB7" s="77">
        <f t="shared" si="1"/>
        <v>0</v>
      </c>
      <c r="BC7" s="77">
        <f t="shared" si="1"/>
        <v>0</v>
      </c>
      <c r="BD7" s="77">
        <f t="shared" si="1"/>
        <v>0</v>
      </c>
      <c r="BE7" s="77">
        <f t="shared" si="1"/>
        <v>0</v>
      </c>
      <c r="BF7" s="79">
        <f t="shared" si="1"/>
        <v>0</v>
      </c>
    </row>
    <row r="8" spans="1:58" x14ac:dyDescent="0.2">
      <c r="A8" s="75"/>
      <c r="B8" s="80" t="s">
        <v>220</v>
      </c>
      <c r="C8" s="100">
        <f>D8+E8+F8+G8+H8+I8+J8+K8+L8+M8+N8+O8+P8+Q8+R8+S8+T8+U8+V8+W8+X8+Y8+Z8+AA8+AB8+AC8+AD8</f>
        <v>5</v>
      </c>
      <c r="D8" s="70">
        <v>5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80"/>
      <c r="AE8" s="100">
        <f t="shared" ref="AE8:AE23" si="2">AF8+AG8+AH8+AI8+AJ8+AK8+AL8+AM8+AN8+AO8+AP8+AQ8+AR8+AS8+AT8+AU8+AV8+AW8+AX8+AY8+AZ8+BA8+BB8+BC8+BD8+BE8+BF8</f>
        <v>4</v>
      </c>
      <c r="AF8" s="70">
        <v>4</v>
      </c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80"/>
    </row>
    <row r="9" spans="1:58" x14ac:dyDescent="0.2">
      <c r="A9" s="75"/>
      <c r="B9" s="80" t="s">
        <v>221</v>
      </c>
      <c r="C9" s="100">
        <f t="shared" ref="C9:C23" si="3">D9+E9+F9+G9+H9+I9+J9+K9+L9+M9+N9+O9+P9+Q9+R9+S9+T9+U9+V9+W9+X9+Y9+Z9+AA9+AB9+AC9+AD9</f>
        <v>6</v>
      </c>
      <c r="D9" s="70">
        <v>2</v>
      </c>
      <c r="E9" s="70"/>
      <c r="F9" s="70">
        <v>1</v>
      </c>
      <c r="G9" s="70">
        <v>1</v>
      </c>
      <c r="H9" s="70"/>
      <c r="I9" s="70"/>
      <c r="J9" s="70"/>
      <c r="K9" s="70"/>
      <c r="L9" s="70"/>
      <c r="M9" s="70">
        <v>2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80"/>
      <c r="AE9" s="100">
        <f>AF9+AG9+AH9+AI9+AJ9+AK9+AL9+AM9+AN9+AO9+AP9+AQ9+AR9+AS9+AT9+AU9+AV9+AW9+AX9+AY9+AZ9+BA9+BB9+BC9+BD9+BE9+BF9</f>
        <v>8</v>
      </c>
      <c r="AF9" s="70">
        <v>2</v>
      </c>
      <c r="AG9" s="70"/>
      <c r="AH9" s="70">
        <v>6</v>
      </c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80"/>
    </row>
    <row r="10" spans="1:58" x14ac:dyDescent="0.2">
      <c r="A10" s="75"/>
      <c r="B10" s="80" t="s">
        <v>222</v>
      </c>
      <c r="C10" s="100">
        <f t="shared" si="3"/>
        <v>1</v>
      </c>
      <c r="D10" s="70"/>
      <c r="E10" s="70"/>
      <c r="F10" s="70"/>
      <c r="G10" s="70">
        <v>1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80"/>
      <c r="AE10" s="100">
        <f t="shared" si="2"/>
        <v>1</v>
      </c>
      <c r="AF10" s="70">
        <v>1</v>
      </c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80"/>
    </row>
    <row r="11" spans="1:58" x14ac:dyDescent="0.2">
      <c r="A11" s="75"/>
      <c r="B11" s="80" t="s">
        <v>223</v>
      </c>
      <c r="C11" s="100">
        <f t="shared" si="3"/>
        <v>1</v>
      </c>
      <c r="D11" s="70"/>
      <c r="E11" s="70"/>
      <c r="F11" s="70">
        <v>1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80"/>
      <c r="AE11" s="100">
        <f t="shared" si="2"/>
        <v>0</v>
      </c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80"/>
    </row>
    <row r="12" spans="1:58" x14ac:dyDescent="0.2">
      <c r="A12" s="75"/>
      <c r="B12" s="80"/>
      <c r="C12" s="100">
        <f t="shared" si="3"/>
        <v>0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80"/>
      <c r="AE12" s="100">
        <f t="shared" si="2"/>
        <v>0</v>
      </c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80"/>
    </row>
    <row r="13" spans="1:58" x14ac:dyDescent="0.2">
      <c r="A13" s="75"/>
      <c r="B13" s="80"/>
      <c r="C13" s="100">
        <f t="shared" si="3"/>
        <v>0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80"/>
      <c r="AE13" s="100">
        <f t="shared" si="2"/>
        <v>0</v>
      </c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80"/>
    </row>
    <row r="14" spans="1:58" x14ac:dyDescent="0.2">
      <c r="A14" s="75"/>
      <c r="B14" s="80"/>
      <c r="C14" s="100">
        <f t="shared" si="3"/>
        <v>0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80"/>
      <c r="AE14" s="100">
        <f t="shared" si="2"/>
        <v>0</v>
      </c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80"/>
    </row>
    <row r="15" spans="1:58" x14ac:dyDescent="0.2">
      <c r="A15" s="75"/>
      <c r="B15" s="80"/>
      <c r="C15" s="100">
        <f t="shared" si="3"/>
        <v>0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80"/>
      <c r="AE15" s="100">
        <f t="shared" si="2"/>
        <v>0</v>
      </c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80"/>
    </row>
    <row r="16" spans="1:58" x14ac:dyDescent="0.2">
      <c r="A16" s="75"/>
      <c r="B16" s="80"/>
      <c r="C16" s="100">
        <f t="shared" si="3"/>
        <v>0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80"/>
      <c r="AE16" s="100">
        <f t="shared" si="2"/>
        <v>0</v>
      </c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80"/>
    </row>
    <row r="17" spans="1:58" x14ac:dyDescent="0.2">
      <c r="A17" s="75"/>
      <c r="B17" s="80"/>
      <c r="C17" s="100">
        <f t="shared" si="3"/>
        <v>0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80"/>
      <c r="AE17" s="100">
        <f t="shared" si="2"/>
        <v>0</v>
      </c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80"/>
    </row>
    <row r="18" spans="1:58" x14ac:dyDescent="0.2">
      <c r="A18" s="75"/>
      <c r="B18" s="80"/>
      <c r="C18" s="100">
        <f t="shared" si="3"/>
        <v>0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80"/>
      <c r="AE18" s="100">
        <f t="shared" si="2"/>
        <v>0</v>
      </c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80"/>
    </row>
    <row r="19" spans="1:58" x14ac:dyDescent="0.2">
      <c r="A19" s="75"/>
      <c r="B19" s="80"/>
      <c r="C19" s="100">
        <f t="shared" si="3"/>
        <v>0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80"/>
      <c r="AE19" s="100">
        <f t="shared" si="2"/>
        <v>0</v>
      </c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80"/>
    </row>
    <row r="20" spans="1:58" x14ac:dyDescent="0.2">
      <c r="A20" s="75"/>
      <c r="B20" s="80"/>
      <c r="C20" s="100">
        <f>D20+E20+F20+G20+H20+I20+J20+K20+L20+M20+N20+O20+P20+Q20+R20+S20+T20+U20+V20+W20+X20+Y20+Z20+AA20+AB20+AC20+AD20</f>
        <v>0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80"/>
      <c r="AE20" s="100">
        <f t="shared" si="2"/>
        <v>0</v>
      </c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80"/>
    </row>
    <row r="21" spans="1:58" x14ac:dyDescent="0.2">
      <c r="A21" s="75"/>
      <c r="B21" s="80"/>
      <c r="C21" s="100">
        <f t="shared" si="3"/>
        <v>0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80"/>
      <c r="AE21" s="100">
        <f t="shared" si="2"/>
        <v>0</v>
      </c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80"/>
    </row>
    <row r="22" spans="1:58" x14ac:dyDescent="0.2">
      <c r="A22" s="75"/>
      <c r="B22" s="80"/>
      <c r="C22" s="100">
        <f t="shared" si="3"/>
        <v>0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80"/>
      <c r="AE22" s="100">
        <f t="shared" si="2"/>
        <v>0</v>
      </c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80"/>
    </row>
    <row r="23" spans="1:58" ht="13.5" thickBot="1" x14ac:dyDescent="0.25">
      <c r="A23" s="81"/>
      <c r="B23" s="82"/>
      <c r="C23" s="106">
        <f t="shared" si="3"/>
        <v>0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2"/>
      <c r="AE23" s="106">
        <f t="shared" si="2"/>
        <v>0</v>
      </c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2"/>
    </row>
    <row r="24" spans="1:58" x14ac:dyDescent="0.2">
      <c r="A24" s="65"/>
    </row>
    <row r="25" spans="1:58" ht="12.75" customHeight="1" x14ac:dyDescent="0.2">
      <c r="A25" s="65"/>
      <c r="AV25" s="417" t="s">
        <v>61</v>
      </c>
      <c r="AW25" s="417"/>
      <c r="AX25" s="417"/>
      <c r="AY25" s="417"/>
      <c r="AZ25" s="417"/>
      <c r="BA25" s="417"/>
      <c r="BB25" s="417"/>
      <c r="BC25" s="417"/>
      <c r="BD25" s="417"/>
    </row>
    <row r="26" spans="1:58" ht="12.75" customHeight="1" x14ac:dyDescent="0.2">
      <c r="A26" s="65"/>
      <c r="AU26" t="s">
        <v>219</v>
      </c>
      <c r="AV26" s="315"/>
      <c r="AW26" s="315"/>
      <c r="AX26" s="315"/>
      <c r="AY26" s="315"/>
      <c r="AZ26" s="315"/>
      <c r="BA26" s="315"/>
      <c r="BB26" s="315"/>
      <c r="BC26" s="315"/>
      <c r="BD26" s="315"/>
    </row>
    <row r="27" spans="1:58" ht="12.75" customHeight="1" x14ac:dyDescent="0.2">
      <c r="A27" s="65"/>
      <c r="AV27" s="315"/>
      <c r="AW27" s="315"/>
      <c r="AX27" s="315"/>
      <c r="AY27" s="315"/>
      <c r="AZ27" s="315"/>
      <c r="BA27" s="315"/>
      <c r="BB27" s="315"/>
      <c r="BC27" s="315"/>
      <c r="BD27" s="315"/>
    </row>
    <row r="28" spans="1:58" ht="16.5" x14ac:dyDescent="0.25">
      <c r="AE28" s="85" t="s">
        <v>240</v>
      </c>
      <c r="AH28" s="86" t="s">
        <v>234</v>
      </c>
      <c r="AI28" s="87"/>
      <c r="AJ28" s="87"/>
      <c r="AK28" s="88"/>
      <c r="AL28" s="88"/>
      <c r="AM28" s="88"/>
      <c r="AN28" s="88"/>
      <c r="AO28" s="89" t="s">
        <v>102</v>
      </c>
      <c r="AP28" s="90"/>
      <c r="AQ28" s="90"/>
      <c r="AR28" s="90"/>
      <c r="AS28" s="91"/>
      <c r="AT28" s="91"/>
    </row>
    <row r="29" spans="1:58" ht="16.5" x14ac:dyDescent="0.25">
      <c r="AE29" s="92"/>
      <c r="AH29" s="86"/>
      <c r="AI29" s="87"/>
      <c r="AJ29" s="87"/>
      <c r="AK29" s="88"/>
      <c r="AL29" s="88"/>
      <c r="AM29" s="88"/>
      <c r="AN29" s="88"/>
      <c r="AO29" s="93"/>
      <c r="AP29" s="93"/>
      <c r="AQ29" s="93"/>
      <c r="AR29" s="93"/>
      <c r="AS29" s="91"/>
      <c r="AT29" s="91"/>
    </row>
    <row r="30" spans="1:58" x14ac:dyDescent="0.2">
      <c r="AE30" s="68"/>
      <c r="AH30" s="7" t="s">
        <v>45</v>
      </c>
      <c r="AI30" s="68"/>
      <c r="AJ30" s="68"/>
      <c r="AK30" s="68"/>
      <c r="AL30" s="68"/>
      <c r="AM30" s="68"/>
      <c r="AN30" s="68"/>
      <c r="AO30" s="7" t="s">
        <v>83</v>
      </c>
      <c r="AP30" s="68"/>
      <c r="AQ30" s="68"/>
      <c r="AR30" s="68"/>
      <c r="AS30" s="68"/>
      <c r="AT30" s="68"/>
    </row>
    <row r="32" spans="1:58" ht="15.75" x14ac:dyDescent="0.25">
      <c r="B32" s="94"/>
    </row>
    <row r="33" spans="2:2" x14ac:dyDescent="0.2">
      <c r="B33" s="67"/>
    </row>
  </sheetData>
  <mergeCells count="9">
    <mergeCell ref="AV25:BD25"/>
    <mergeCell ref="A4:A6"/>
    <mergeCell ref="B4:B6"/>
    <mergeCell ref="C4:AD4"/>
    <mergeCell ref="C5:AD5"/>
    <mergeCell ref="AE2:AH2"/>
    <mergeCell ref="B2:AD2"/>
    <mergeCell ref="AE4:BF4"/>
    <mergeCell ref="AE5:BF5"/>
  </mergeCells>
  <hyperlinks>
    <hyperlink ref="AE2:AH2" location="'Списък Приложения'!A1" display="НАЗАД"/>
  </hyperlinks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3"/>
  <sheetViews>
    <sheetView workbookViewId="0">
      <selection activeCell="I11" sqref="I11"/>
    </sheetView>
  </sheetViews>
  <sheetFormatPr defaultRowHeight="12.75" x14ac:dyDescent="0.2"/>
  <cols>
    <col min="1" max="1" width="5.5703125" style="166" customWidth="1"/>
    <col min="2" max="2" width="40.42578125" style="166" customWidth="1"/>
    <col min="3" max="3" width="7.7109375" style="166" customWidth="1"/>
    <col min="4" max="26" width="4.7109375" style="166" customWidth="1"/>
    <col min="27" max="27" width="7.7109375" style="166" customWidth="1"/>
    <col min="28" max="50" width="4.7109375" style="166" customWidth="1"/>
    <col min="51" max="16384" width="9.140625" style="166"/>
  </cols>
  <sheetData>
    <row r="1" spans="1:50" x14ac:dyDescent="0.2">
      <c r="B1" s="74" t="s">
        <v>86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</row>
    <row r="2" spans="1:50" ht="37.5" customHeight="1" x14ac:dyDescent="0.2">
      <c r="C2" s="491" t="s">
        <v>232</v>
      </c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91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</row>
    <row r="3" spans="1:50" ht="13.5" thickBot="1" x14ac:dyDescent="0.25">
      <c r="K3" s="167" t="s">
        <v>169</v>
      </c>
      <c r="AQ3" s="167"/>
    </row>
    <row r="4" spans="1:50" ht="42.75" customHeight="1" x14ac:dyDescent="0.2">
      <c r="A4" s="479" t="s">
        <v>123</v>
      </c>
      <c r="B4" s="481" t="s">
        <v>150</v>
      </c>
      <c r="C4" s="484" t="s">
        <v>88</v>
      </c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6"/>
      <c r="AA4" s="484" t="s">
        <v>89</v>
      </c>
      <c r="AB4" s="485"/>
      <c r="AC4" s="485"/>
      <c r="AD4" s="485"/>
      <c r="AE4" s="485"/>
      <c r="AF4" s="485"/>
      <c r="AG4" s="485"/>
      <c r="AH4" s="485"/>
      <c r="AI4" s="485"/>
      <c r="AJ4" s="485"/>
      <c r="AK4" s="485"/>
      <c r="AL4" s="485"/>
      <c r="AM4" s="485"/>
      <c r="AN4" s="485"/>
      <c r="AO4" s="485"/>
      <c r="AP4" s="485"/>
      <c r="AQ4" s="485"/>
      <c r="AR4" s="485"/>
      <c r="AS4" s="485"/>
      <c r="AT4" s="485"/>
      <c r="AU4" s="485"/>
      <c r="AV4" s="485"/>
      <c r="AW4" s="485"/>
      <c r="AX4" s="486"/>
    </row>
    <row r="5" spans="1:50" ht="15" customHeight="1" x14ac:dyDescent="0.2">
      <c r="A5" s="480"/>
      <c r="B5" s="482"/>
      <c r="C5" s="488" t="s">
        <v>90</v>
      </c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90"/>
      <c r="AA5" s="488" t="s">
        <v>90</v>
      </c>
      <c r="AB5" s="489"/>
      <c r="AC5" s="489"/>
      <c r="AD5" s="489"/>
      <c r="AE5" s="489"/>
      <c r="AF5" s="489"/>
      <c r="AG5" s="489"/>
      <c r="AH5" s="489"/>
      <c r="AI5" s="489"/>
      <c r="AJ5" s="489"/>
      <c r="AK5" s="489"/>
      <c r="AL5" s="489"/>
      <c r="AM5" s="489"/>
      <c r="AN5" s="489"/>
      <c r="AO5" s="489"/>
      <c r="AP5" s="489"/>
      <c r="AQ5" s="489"/>
      <c r="AR5" s="489"/>
      <c r="AS5" s="489"/>
      <c r="AT5" s="489"/>
      <c r="AU5" s="489"/>
      <c r="AV5" s="489"/>
      <c r="AW5" s="489"/>
      <c r="AX5" s="490"/>
    </row>
    <row r="6" spans="1:50" s="174" customFormat="1" ht="24" customHeight="1" x14ac:dyDescent="0.2">
      <c r="A6" s="480"/>
      <c r="B6" s="483"/>
      <c r="C6" s="169" t="s">
        <v>82</v>
      </c>
      <c r="D6" s="170">
        <v>1</v>
      </c>
      <c r="E6" s="170">
        <v>2</v>
      </c>
      <c r="F6" s="170" t="s">
        <v>91</v>
      </c>
      <c r="G6" s="170" t="s">
        <v>92</v>
      </c>
      <c r="H6" s="170" t="s">
        <v>93</v>
      </c>
      <c r="I6" s="170" t="s">
        <v>170</v>
      </c>
      <c r="J6" s="170" t="s">
        <v>171</v>
      </c>
      <c r="K6" s="170" t="s">
        <v>172</v>
      </c>
      <c r="L6" s="170" t="s">
        <v>151</v>
      </c>
      <c r="M6" s="170" t="s">
        <v>152</v>
      </c>
      <c r="N6" s="170" t="s">
        <v>153</v>
      </c>
      <c r="O6" s="170" t="s">
        <v>154</v>
      </c>
      <c r="P6" s="170" t="s">
        <v>155</v>
      </c>
      <c r="Q6" s="171" t="s">
        <v>94</v>
      </c>
      <c r="R6" s="171" t="s">
        <v>95</v>
      </c>
      <c r="S6" s="171" t="s">
        <v>96</v>
      </c>
      <c r="T6" s="171" t="s">
        <v>173</v>
      </c>
      <c r="U6" s="171" t="s">
        <v>174</v>
      </c>
      <c r="V6" s="171" t="s">
        <v>55</v>
      </c>
      <c r="W6" s="172" t="s">
        <v>56</v>
      </c>
      <c r="X6" s="171" t="s">
        <v>57</v>
      </c>
      <c r="Y6" s="171" t="s">
        <v>58</v>
      </c>
      <c r="Z6" s="173" t="s">
        <v>175</v>
      </c>
      <c r="AA6" s="169" t="s">
        <v>82</v>
      </c>
      <c r="AB6" s="170">
        <v>1</v>
      </c>
      <c r="AC6" s="170">
        <v>2</v>
      </c>
      <c r="AD6" s="170" t="s">
        <v>91</v>
      </c>
      <c r="AE6" s="170" t="s">
        <v>92</v>
      </c>
      <c r="AF6" s="170" t="s">
        <v>93</v>
      </c>
      <c r="AG6" s="170" t="s">
        <v>170</v>
      </c>
      <c r="AH6" s="170" t="s">
        <v>171</v>
      </c>
      <c r="AI6" s="170" t="s">
        <v>172</v>
      </c>
      <c r="AJ6" s="170" t="s">
        <v>151</v>
      </c>
      <c r="AK6" s="170" t="s">
        <v>152</v>
      </c>
      <c r="AL6" s="170" t="s">
        <v>153</v>
      </c>
      <c r="AM6" s="170" t="s">
        <v>154</v>
      </c>
      <c r="AN6" s="170" t="s">
        <v>155</v>
      </c>
      <c r="AO6" s="171" t="s">
        <v>94</v>
      </c>
      <c r="AP6" s="171" t="s">
        <v>95</v>
      </c>
      <c r="AQ6" s="171" t="s">
        <v>96</v>
      </c>
      <c r="AR6" s="171" t="s">
        <v>173</v>
      </c>
      <c r="AS6" s="171" t="s">
        <v>174</v>
      </c>
      <c r="AT6" s="171" t="s">
        <v>55</v>
      </c>
      <c r="AU6" s="172" t="s">
        <v>56</v>
      </c>
      <c r="AV6" s="171" t="s">
        <v>57</v>
      </c>
      <c r="AW6" s="171" t="s">
        <v>58</v>
      </c>
      <c r="AX6" s="173" t="s">
        <v>175</v>
      </c>
    </row>
    <row r="7" spans="1:50" x14ac:dyDescent="0.2">
      <c r="A7" s="175"/>
      <c r="B7" s="176" t="s">
        <v>126</v>
      </c>
      <c r="C7" s="177">
        <f>D7+E7+F7+G7+H7+I7+J7+K7+L7+M7+N7+O7+P7+Q7+R7+S7+T7+U7+V7+W7+X7+Y7+Z7</f>
        <v>0</v>
      </c>
      <c r="D7" s="178">
        <f t="shared" ref="D7:P7" si="0">SUM(D8:D45)</f>
        <v>0</v>
      </c>
      <c r="E7" s="178">
        <f t="shared" si="0"/>
        <v>0</v>
      </c>
      <c r="F7" s="178">
        <f>SUM(F8:F45)</f>
        <v>0</v>
      </c>
      <c r="G7" s="178">
        <f t="shared" si="0"/>
        <v>0</v>
      </c>
      <c r="H7" s="178">
        <f t="shared" si="0"/>
        <v>0</v>
      </c>
      <c r="I7" s="178">
        <f t="shared" si="0"/>
        <v>0</v>
      </c>
      <c r="J7" s="178">
        <f t="shared" si="0"/>
        <v>0</v>
      </c>
      <c r="K7" s="178">
        <f t="shared" si="0"/>
        <v>0</v>
      </c>
      <c r="L7" s="178">
        <f t="shared" si="0"/>
        <v>0</v>
      </c>
      <c r="M7" s="178">
        <f t="shared" si="0"/>
        <v>0</v>
      </c>
      <c r="N7" s="178">
        <f t="shared" si="0"/>
        <v>0</v>
      </c>
      <c r="O7" s="178">
        <f t="shared" si="0"/>
        <v>0</v>
      </c>
      <c r="P7" s="178">
        <f t="shared" si="0"/>
        <v>0</v>
      </c>
      <c r="Q7" s="179">
        <f>SUM(Q8:Q45)</f>
        <v>0</v>
      </c>
      <c r="R7" s="179">
        <f t="shared" ref="R7:Z7" si="1">SUM(R8:R45)</f>
        <v>0</v>
      </c>
      <c r="S7" s="179">
        <f t="shared" si="1"/>
        <v>0</v>
      </c>
      <c r="T7" s="179">
        <f t="shared" si="1"/>
        <v>0</v>
      </c>
      <c r="U7" s="179">
        <f t="shared" si="1"/>
        <v>0</v>
      </c>
      <c r="V7" s="179">
        <f>SUM(V8:V45)</f>
        <v>0</v>
      </c>
      <c r="W7" s="179">
        <f t="shared" si="1"/>
        <v>0</v>
      </c>
      <c r="X7" s="179">
        <f t="shared" si="1"/>
        <v>0</v>
      </c>
      <c r="Y7" s="179">
        <f t="shared" si="1"/>
        <v>0</v>
      </c>
      <c r="Z7" s="180">
        <f t="shared" si="1"/>
        <v>0</v>
      </c>
      <c r="AA7" s="177">
        <f>AB7+AC7+AD7+AE7+AF7+AG7+AH7+AI7+AJ7+AK7+AL7+AM7+AN7+AO7+AP7+AQ7+AR7+AS7+AT7+AU7+AV7+AW7+AX7</f>
        <v>0</v>
      </c>
      <c r="AB7" s="178">
        <f t="shared" ref="AB7:AO7" si="2">SUM(AB8:AB45)</f>
        <v>0</v>
      </c>
      <c r="AC7" s="178">
        <f t="shared" si="2"/>
        <v>0</v>
      </c>
      <c r="AD7" s="178">
        <f t="shared" si="2"/>
        <v>0</v>
      </c>
      <c r="AE7" s="178">
        <f t="shared" si="2"/>
        <v>0</v>
      </c>
      <c r="AF7" s="178">
        <f t="shared" si="2"/>
        <v>0</v>
      </c>
      <c r="AG7" s="178">
        <f t="shared" si="2"/>
        <v>0</v>
      </c>
      <c r="AH7" s="178">
        <f t="shared" si="2"/>
        <v>0</v>
      </c>
      <c r="AI7" s="178">
        <f t="shared" si="2"/>
        <v>0</v>
      </c>
      <c r="AJ7" s="178">
        <f t="shared" si="2"/>
        <v>0</v>
      </c>
      <c r="AK7" s="178">
        <f t="shared" si="2"/>
        <v>0</v>
      </c>
      <c r="AL7" s="178">
        <f t="shared" si="2"/>
        <v>0</v>
      </c>
      <c r="AM7" s="178">
        <f t="shared" si="2"/>
        <v>0</v>
      </c>
      <c r="AN7" s="178">
        <f t="shared" si="2"/>
        <v>0</v>
      </c>
      <c r="AO7" s="179">
        <f t="shared" si="2"/>
        <v>0</v>
      </c>
      <c r="AP7" s="179">
        <f t="shared" ref="AP7:AX7" si="3">SUM(AP8:AP45)</f>
        <v>0</v>
      </c>
      <c r="AQ7" s="179">
        <f t="shared" si="3"/>
        <v>0</v>
      </c>
      <c r="AR7" s="179">
        <f t="shared" si="3"/>
        <v>0</v>
      </c>
      <c r="AS7" s="179">
        <f t="shared" si="3"/>
        <v>0</v>
      </c>
      <c r="AT7" s="179">
        <f t="shared" si="3"/>
        <v>0</v>
      </c>
      <c r="AU7" s="179">
        <f t="shared" si="3"/>
        <v>0</v>
      </c>
      <c r="AV7" s="179">
        <f t="shared" si="3"/>
        <v>0</v>
      </c>
      <c r="AW7" s="179">
        <f t="shared" si="3"/>
        <v>0</v>
      </c>
      <c r="AX7" s="180">
        <f t="shared" si="3"/>
        <v>0</v>
      </c>
    </row>
    <row r="8" spans="1:50" x14ac:dyDescent="0.2">
      <c r="A8" s="181"/>
      <c r="B8" s="182"/>
      <c r="C8" s="183">
        <f t="shared" ref="C8:C45" si="4">D8+E8+F8+G8+H8+I8+J8+K8+L8+M8+N8+O8+P8+Q8+R8+S8+T8+U8+V8+W8+X8+Y8+Z8</f>
        <v>0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5"/>
      <c r="AA8" s="183">
        <f t="shared" ref="AA8:AA45" si="5">AB8+AC8+AD8+AE8+AF8+AG8+AH8+AI8+AJ8+AK8+AL8+AM8+AN8+AO8+AP8+AQ8+AR8+AS8+AT8+AU8+AV8+AW8+AX8</f>
        <v>0</v>
      </c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5"/>
    </row>
    <row r="9" spans="1:50" x14ac:dyDescent="0.2">
      <c r="A9" s="186"/>
      <c r="B9" s="187"/>
      <c r="C9" s="177">
        <f t="shared" si="4"/>
        <v>0</v>
      </c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9"/>
      <c r="R9" s="189"/>
      <c r="S9" s="189"/>
      <c r="T9" s="189"/>
      <c r="U9" s="189"/>
      <c r="V9" s="189"/>
      <c r="W9" s="189"/>
      <c r="X9" s="189"/>
      <c r="Y9" s="189"/>
      <c r="Z9" s="190"/>
      <c r="AA9" s="177">
        <f t="shared" si="5"/>
        <v>0</v>
      </c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9"/>
      <c r="AP9" s="189"/>
      <c r="AQ9" s="189"/>
      <c r="AR9" s="189"/>
      <c r="AS9" s="189"/>
      <c r="AT9" s="189"/>
      <c r="AU9" s="189"/>
      <c r="AV9" s="189"/>
      <c r="AW9" s="189"/>
      <c r="AX9" s="190"/>
    </row>
    <row r="10" spans="1:50" x14ac:dyDescent="0.2">
      <c r="A10" s="186"/>
      <c r="B10" s="187"/>
      <c r="C10" s="177">
        <f t="shared" si="4"/>
        <v>0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9"/>
      <c r="R10" s="189"/>
      <c r="S10" s="189"/>
      <c r="T10" s="189"/>
      <c r="U10" s="189"/>
      <c r="V10" s="189"/>
      <c r="W10" s="189"/>
      <c r="X10" s="189"/>
      <c r="Y10" s="189"/>
      <c r="Z10" s="190"/>
      <c r="AA10" s="177">
        <f t="shared" si="5"/>
        <v>0</v>
      </c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9"/>
      <c r="AP10" s="189"/>
      <c r="AQ10" s="189"/>
      <c r="AR10" s="189"/>
      <c r="AS10" s="189"/>
      <c r="AT10" s="189"/>
      <c r="AU10" s="189"/>
      <c r="AV10" s="189"/>
      <c r="AW10" s="189"/>
      <c r="AX10" s="190"/>
    </row>
    <row r="11" spans="1:50" x14ac:dyDescent="0.2">
      <c r="A11" s="186"/>
      <c r="B11" s="187"/>
      <c r="C11" s="177">
        <f>D11+E11+F11+G11+H11+I11+J11+K11+L11+M11+N11+O11+P11+Q11+R11+S11+T11+U11+V11+W11+X11+Y11+Z11</f>
        <v>0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9"/>
      <c r="R11" s="189"/>
      <c r="S11" s="189"/>
      <c r="T11" s="189"/>
      <c r="U11" s="189"/>
      <c r="V11" s="189"/>
      <c r="W11" s="189"/>
      <c r="X11" s="189"/>
      <c r="Y11" s="189"/>
      <c r="Z11" s="190"/>
      <c r="AA11" s="177">
        <f t="shared" si="5"/>
        <v>0</v>
      </c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9"/>
      <c r="AP11" s="189"/>
      <c r="AQ11" s="189"/>
      <c r="AR11" s="189"/>
      <c r="AS11" s="189"/>
      <c r="AT11" s="189"/>
      <c r="AU11" s="189"/>
      <c r="AV11" s="189"/>
      <c r="AW11" s="189"/>
      <c r="AX11" s="190"/>
    </row>
    <row r="12" spans="1:50" x14ac:dyDescent="0.2">
      <c r="A12" s="186"/>
      <c r="B12" s="187"/>
      <c r="C12" s="177">
        <f t="shared" si="4"/>
        <v>0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9"/>
      <c r="R12" s="189"/>
      <c r="S12" s="189"/>
      <c r="T12" s="189"/>
      <c r="U12" s="189"/>
      <c r="V12" s="189"/>
      <c r="W12" s="189"/>
      <c r="X12" s="189"/>
      <c r="Y12" s="189"/>
      <c r="Z12" s="190"/>
      <c r="AA12" s="177">
        <f t="shared" si="5"/>
        <v>0</v>
      </c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9"/>
      <c r="AP12" s="189"/>
      <c r="AQ12" s="189"/>
      <c r="AR12" s="189"/>
      <c r="AS12" s="189"/>
      <c r="AT12" s="189"/>
      <c r="AU12" s="189"/>
      <c r="AV12" s="189"/>
      <c r="AW12" s="189"/>
      <c r="AX12" s="190"/>
    </row>
    <row r="13" spans="1:50" x14ac:dyDescent="0.2">
      <c r="A13" s="186"/>
      <c r="B13" s="187"/>
      <c r="C13" s="177">
        <f t="shared" si="4"/>
        <v>0</v>
      </c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9"/>
      <c r="R13" s="189"/>
      <c r="S13" s="189"/>
      <c r="T13" s="189"/>
      <c r="U13" s="189"/>
      <c r="V13" s="189"/>
      <c r="W13" s="189"/>
      <c r="X13" s="189"/>
      <c r="Y13" s="189"/>
      <c r="Z13" s="190"/>
      <c r="AA13" s="177">
        <f t="shared" si="5"/>
        <v>0</v>
      </c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9"/>
      <c r="AP13" s="189"/>
      <c r="AQ13" s="189"/>
      <c r="AR13" s="189"/>
      <c r="AS13" s="189"/>
      <c r="AT13" s="189"/>
      <c r="AU13" s="189"/>
      <c r="AV13" s="189"/>
      <c r="AW13" s="189"/>
      <c r="AX13" s="190"/>
    </row>
    <row r="14" spans="1:50" x14ac:dyDescent="0.2">
      <c r="A14" s="186"/>
      <c r="B14" s="187"/>
      <c r="C14" s="177">
        <f t="shared" si="4"/>
        <v>0</v>
      </c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9"/>
      <c r="R14" s="189"/>
      <c r="S14" s="189"/>
      <c r="T14" s="189"/>
      <c r="U14" s="189"/>
      <c r="V14" s="189"/>
      <c r="W14" s="189"/>
      <c r="X14" s="189"/>
      <c r="Y14" s="189"/>
      <c r="Z14" s="190"/>
      <c r="AA14" s="177">
        <f t="shared" si="5"/>
        <v>0</v>
      </c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9"/>
      <c r="AP14" s="189"/>
      <c r="AQ14" s="189"/>
      <c r="AR14" s="189"/>
      <c r="AS14" s="189"/>
      <c r="AT14" s="189"/>
      <c r="AU14" s="189"/>
      <c r="AV14" s="189"/>
      <c r="AW14" s="189"/>
      <c r="AX14" s="190"/>
    </row>
    <row r="15" spans="1:50" x14ac:dyDescent="0.2">
      <c r="A15" s="186"/>
      <c r="B15" s="187"/>
      <c r="C15" s="177">
        <f t="shared" si="4"/>
        <v>0</v>
      </c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9"/>
      <c r="R15" s="189"/>
      <c r="S15" s="189"/>
      <c r="T15" s="189"/>
      <c r="U15" s="189"/>
      <c r="V15" s="189"/>
      <c r="W15" s="189"/>
      <c r="X15" s="189"/>
      <c r="Y15" s="189"/>
      <c r="Z15" s="190"/>
      <c r="AA15" s="177">
        <f t="shared" si="5"/>
        <v>0</v>
      </c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9"/>
      <c r="AP15" s="189"/>
      <c r="AQ15" s="189"/>
      <c r="AR15" s="189"/>
      <c r="AS15" s="189"/>
      <c r="AT15" s="189"/>
      <c r="AU15" s="189"/>
      <c r="AV15" s="189"/>
      <c r="AW15" s="189"/>
      <c r="AX15" s="190"/>
    </row>
    <row r="16" spans="1:50" x14ac:dyDescent="0.2">
      <c r="A16" s="186"/>
      <c r="B16" s="187"/>
      <c r="C16" s="177">
        <f t="shared" si="4"/>
        <v>0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9"/>
      <c r="R16" s="189"/>
      <c r="S16" s="189"/>
      <c r="T16" s="189"/>
      <c r="U16" s="189"/>
      <c r="V16" s="189"/>
      <c r="W16" s="189"/>
      <c r="X16" s="189"/>
      <c r="Y16" s="189"/>
      <c r="Z16" s="190"/>
      <c r="AA16" s="177">
        <f t="shared" si="5"/>
        <v>0</v>
      </c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9"/>
      <c r="AP16" s="189"/>
      <c r="AQ16" s="189"/>
      <c r="AR16" s="189"/>
      <c r="AS16" s="189"/>
      <c r="AT16" s="189"/>
      <c r="AU16" s="189"/>
      <c r="AV16" s="189"/>
      <c r="AW16" s="189"/>
      <c r="AX16" s="190"/>
    </row>
    <row r="17" spans="1:50" x14ac:dyDescent="0.2">
      <c r="A17" s="186"/>
      <c r="B17" s="187"/>
      <c r="C17" s="177">
        <f t="shared" si="4"/>
        <v>0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9"/>
      <c r="R17" s="189"/>
      <c r="S17" s="189"/>
      <c r="T17" s="189"/>
      <c r="U17" s="189"/>
      <c r="V17" s="189"/>
      <c r="W17" s="189"/>
      <c r="X17" s="189"/>
      <c r="Y17" s="189"/>
      <c r="Z17" s="190"/>
      <c r="AA17" s="177">
        <f t="shared" si="5"/>
        <v>0</v>
      </c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9"/>
      <c r="AP17" s="189"/>
      <c r="AQ17" s="189"/>
      <c r="AR17" s="189"/>
      <c r="AS17" s="189"/>
      <c r="AT17" s="189"/>
      <c r="AU17" s="189"/>
      <c r="AV17" s="189"/>
      <c r="AW17" s="189"/>
      <c r="AX17" s="190"/>
    </row>
    <row r="18" spans="1:50" x14ac:dyDescent="0.2">
      <c r="A18" s="186"/>
      <c r="B18" s="187"/>
      <c r="C18" s="177">
        <f t="shared" si="4"/>
        <v>0</v>
      </c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9"/>
      <c r="R18" s="189"/>
      <c r="S18" s="189"/>
      <c r="T18" s="189"/>
      <c r="U18" s="189"/>
      <c r="V18" s="189"/>
      <c r="W18" s="189"/>
      <c r="X18" s="189"/>
      <c r="Y18" s="189"/>
      <c r="Z18" s="190"/>
      <c r="AA18" s="177">
        <f t="shared" si="5"/>
        <v>0</v>
      </c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9"/>
      <c r="AP18" s="189"/>
      <c r="AQ18" s="189"/>
      <c r="AR18" s="189"/>
      <c r="AS18" s="189"/>
      <c r="AT18" s="189"/>
      <c r="AU18" s="189"/>
      <c r="AV18" s="189"/>
      <c r="AW18" s="189"/>
      <c r="AX18" s="190"/>
    </row>
    <row r="19" spans="1:50" x14ac:dyDescent="0.2">
      <c r="A19" s="186"/>
      <c r="B19" s="187"/>
      <c r="C19" s="177">
        <f t="shared" si="4"/>
        <v>0</v>
      </c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9"/>
      <c r="R19" s="189"/>
      <c r="S19" s="189"/>
      <c r="T19" s="189"/>
      <c r="U19" s="189"/>
      <c r="V19" s="189"/>
      <c r="W19" s="189"/>
      <c r="X19" s="189"/>
      <c r="Y19" s="189"/>
      <c r="Z19" s="190"/>
      <c r="AA19" s="177">
        <f t="shared" si="5"/>
        <v>0</v>
      </c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9"/>
      <c r="AP19" s="189"/>
      <c r="AQ19" s="189"/>
      <c r="AR19" s="189"/>
      <c r="AS19" s="189"/>
      <c r="AT19" s="189"/>
      <c r="AU19" s="189"/>
      <c r="AV19" s="189"/>
      <c r="AW19" s="189"/>
      <c r="AX19" s="190"/>
    </row>
    <row r="20" spans="1:50" x14ac:dyDescent="0.2">
      <c r="A20" s="186"/>
      <c r="B20" s="187"/>
      <c r="C20" s="177">
        <f t="shared" si="4"/>
        <v>0</v>
      </c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9"/>
      <c r="R20" s="189"/>
      <c r="S20" s="189"/>
      <c r="T20" s="189"/>
      <c r="U20" s="189"/>
      <c r="V20" s="189"/>
      <c r="W20" s="189"/>
      <c r="X20" s="189"/>
      <c r="Y20" s="189"/>
      <c r="Z20" s="190"/>
      <c r="AA20" s="177">
        <f t="shared" si="5"/>
        <v>0</v>
      </c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9"/>
      <c r="AP20" s="189"/>
      <c r="AQ20" s="189"/>
      <c r="AR20" s="189"/>
      <c r="AS20" s="189"/>
      <c r="AT20" s="189"/>
      <c r="AU20" s="189"/>
      <c r="AV20" s="189"/>
      <c r="AW20" s="189"/>
      <c r="AX20" s="190"/>
    </row>
    <row r="21" spans="1:50" x14ac:dyDescent="0.2">
      <c r="A21" s="186"/>
      <c r="B21" s="187"/>
      <c r="C21" s="177">
        <f t="shared" si="4"/>
        <v>0</v>
      </c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  <c r="R21" s="189"/>
      <c r="S21" s="189"/>
      <c r="T21" s="189"/>
      <c r="U21" s="189"/>
      <c r="V21" s="189"/>
      <c r="W21" s="189"/>
      <c r="X21" s="189"/>
      <c r="Y21" s="189"/>
      <c r="Z21" s="190"/>
      <c r="AA21" s="177">
        <f t="shared" si="5"/>
        <v>0</v>
      </c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9"/>
      <c r="AP21" s="189"/>
      <c r="AQ21" s="189"/>
      <c r="AR21" s="189"/>
      <c r="AS21" s="189"/>
      <c r="AT21" s="189"/>
      <c r="AU21" s="189"/>
      <c r="AV21" s="189"/>
      <c r="AW21" s="189"/>
      <c r="AX21" s="190"/>
    </row>
    <row r="22" spans="1:50" x14ac:dyDescent="0.2">
      <c r="A22" s="186"/>
      <c r="B22" s="187"/>
      <c r="C22" s="177">
        <f t="shared" si="4"/>
        <v>0</v>
      </c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9"/>
      <c r="R22" s="189"/>
      <c r="S22" s="189"/>
      <c r="T22" s="189"/>
      <c r="U22" s="189"/>
      <c r="V22" s="189"/>
      <c r="W22" s="189"/>
      <c r="X22" s="189"/>
      <c r="Y22" s="189"/>
      <c r="Z22" s="190"/>
      <c r="AA22" s="177">
        <f t="shared" si="5"/>
        <v>0</v>
      </c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9"/>
      <c r="AP22" s="189"/>
      <c r="AQ22" s="189"/>
      <c r="AR22" s="189"/>
      <c r="AS22" s="189"/>
      <c r="AT22" s="189"/>
      <c r="AU22" s="189"/>
      <c r="AV22" s="189"/>
      <c r="AW22" s="189"/>
      <c r="AX22" s="190"/>
    </row>
    <row r="23" spans="1:50" x14ac:dyDescent="0.2">
      <c r="A23" s="186"/>
      <c r="B23" s="187"/>
      <c r="C23" s="177">
        <f t="shared" si="4"/>
        <v>0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9"/>
      <c r="R23" s="189"/>
      <c r="S23" s="189"/>
      <c r="T23" s="189"/>
      <c r="U23" s="189"/>
      <c r="V23" s="189"/>
      <c r="W23" s="189"/>
      <c r="X23" s="189"/>
      <c r="Y23" s="189"/>
      <c r="Z23" s="190"/>
      <c r="AA23" s="177">
        <f t="shared" si="5"/>
        <v>0</v>
      </c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9"/>
      <c r="AP23" s="189"/>
      <c r="AQ23" s="189"/>
      <c r="AR23" s="189"/>
      <c r="AS23" s="189"/>
      <c r="AT23" s="189"/>
      <c r="AU23" s="189"/>
      <c r="AV23" s="189"/>
      <c r="AW23" s="189"/>
      <c r="AX23" s="190"/>
    </row>
    <row r="24" spans="1:50" x14ac:dyDescent="0.2">
      <c r="A24" s="186"/>
      <c r="B24" s="191"/>
      <c r="C24" s="177">
        <f t="shared" si="4"/>
        <v>0</v>
      </c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9"/>
      <c r="R24" s="189"/>
      <c r="S24" s="189"/>
      <c r="T24" s="189"/>
      <c r="U24" s="189"/>
      <c r="V24" s="189"/>
      <c r="W24" s="189"/>
      <c r="X24" s="189"/>
      <c r="Y24" s="189"/>
      <c r="Z24" s="190"/>
      <c r="AA24" s="177">
        <f t="shared" si="5"/>
        <v>0</v>
      </c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9"/>
      <c r="AP24" s="189"/>
      <c r="AQ24" s="189"/>
      <c r="AR24" s="189"/>
      <c r="AS24" s="189"/>
      <c r="AT24" s="189"/>
      <c r="AU24" s="189"/>
      <c r="AV24" s="189"/>
      <c r="AW24" s="189"/>
      <c r="AX24" s="190"/>
    </row>
    <row r="25" spans="1:50" x14ac:dyDescent="0.2">
      <c r="A25" s="186"/>
      <c r="B25" s="191"/>
      <c r="C25" s="177">
        <f t="shared" si="4"/>
        <v>0</v>
      </c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9"/>
      <c r="R25" s="189"/>
      <c r="S25" s="189"/>
      <c r="T25" s="189"/>
      <c r="U25" s="189"/>
      <c r="V25" s="189"/>
      <c r="W25" s="189"/>
      <c r="X25" s="189"/>
      <c r="Y25" s="189"/>
      <c r="Z25" s="190"/>
      <c r="AA25" s="177">
        <f t="shared" si="5"/>
        <v>0</v>
      </c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9"/>
      <c r="AP25" s="189"/>
      <c r="AQ25" s="189"/>
      <c r="AR25" s="189"/>
      <c r="AS25" s="189"/>
      <c r="AT25" s="189"/>
      <c r="AU25" s="189"/>
      <c r="AV25" s="189"/>
      <c r="AW25" s="189"/>
      <c r="AX25" s="190"/>
    </row>
    <row r="26" spans="1:50" x14ac:dyDescent="0.2">
      <c r="A26" s="186"/>
      <c r="B26" s="191"/>
      <c r="C26" s="177">
        <f t="shared" si="4"/>
        <v>0</v>
      </c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9"/>
      <c r="R26" s="189"/>
      <c r="S26" s="189"/>
      <c r="T26" s="189"/>
      <c r="U26" s="189"/>
      <c r="V26" s="189"/>
      <c r="W26" s="189"/>
      <c r="X26" s="189"/>
      <c r="Y26" s="189"/>
      <c r="Z26" s="190"/>
      <c r="AA26" s="177">
        <f t="shared" si="5"/>
        <v>0</v>
      </c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9"/>
      <c r="AP26" s="189"/>
      <c r="AQ26" s="189"/>
      <c r="AR26" s="189"/>
      <c r="AS26" s="189"/>
      <c r="AT26" s="189"/>
      <c r="AU26" s="189"/>
      <c r="AV26" s="189"/>
      <c r="AW26" s="189"/>
      <c r="AX26" s="190"/>
    </row>
    <row r="27" spans="1:50" x14ac:dyDescent="0.2">
      <c r="A27" s="186"/>
      <c r="B27" s="191"/>
      <c r="C27" s="177">
        <f t="shared" si="4"/>
        <v>0</v>
      </c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9"/>
      <c r="R27" s="189"/>
      <c r="S27" s="189"/>
      <c r="T27" s="189"/>
      <c r="U27" s="189"/>
      <c r="V27" s="189"/>
      <c r="W27" s="189"/>
      <c r="X27" s="189"/>
      <c r="Y27" s="189"/>
      <c r="Z27" s="190"/>
      <c r="AA27" s="177">
        <f t="shared" si="5"/>
        <v>0</v>
      </c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9"/>
      <c r="AP27" s="189"/>
      <c r="AQ27" s="189"/>
      <c r="AR27" s="189"/>
      <c r="AS27" s="189"/>
      <c r="AT27" s="189"/>
      <c r="AU27" s="189"/>
      <c r="AV27" s="189"/>
      <c r="AW27" s="189"/>
      <c r="AX27" s="190"/>
    </row>
    <row r="28" spans="1:50" x14ac:dyDescent="0.2">
      <c r="A28" s="186"/>
      <c r="B28" s="187"/>
      <c r="C28" s="177">
        <f t="shared" si="4"/>
        <v>0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9"/>
      <c r="R28" s="189"/>
      <c r="S28" s="189"/>
      <c r="T28" s="189"/>
      <c r="U28" s="189"/>
      <c r="V28" s="189"/>
      <c r="W28" s="189"/>
      <c r="X28" s="189"/>
      <c r="Y28" s="189"/>
      <c r="Z28" s="190"/>
      <c r="AA28" s="177">
        <f t="shared" si="5"/>
        <v>0</v>
      </c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9"/>
      <c r="AP28" s="189"/>
      <c r="AQ28" s="189"/>
      <c r="AR28" s="189"/>
      <c r="AS28" s="189"/>
      <c r="AT28" s="189"/>
      <c r="AU28" s="189"/>
      <c r="AV28" s="189"/>
      <c r="AW28" s="189"/>
      <c r="AX28" s="190"/>
    </row>
    <row r="29" spans="1:50" x14ac:dyDescent="0.2">
      <c r="A29" s="186"/>
      <c r="B29" s="187"/>
      <c r="C29" s="177">
        <f t="shared" si="4"/>
        <v>0</v>
      </c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9"/>
      <c r="R29" s="189"/>
      <c r="S29" s="189"/>
      <c r="T29" s="189"/>
      <c r="U29" s="189"/>
      <c r="V29" s="189"/>
      <c r="W29" s="189"/>
      <c r="X29" s="189"/>
      <c r="Y29" s="189"/>
      <c r="Z29" s="190"/>
      <c r="AA29" s="177">
        <f t="shared" si="5"/>
        <v>0</v>
      </c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9"/>
      <c r="AP29" s="189"/>
      <c r="AQ29" s="189"/>
      <c r="AR29" s="189"/>
      <c r="AS29" s="189"/>
      <c r="AT29" s="189"/>
      <c r="AU29" s="189"/>
      <c r="AV29" s="189"/>
      <c r="AW29" s="189"/>
      <c r="AX29" s="190"/>
    </row>
    <row r="30" spans="1:50" x14ac:dyDescent="0.2">
      <c r="A30" s="186"/>
      <c r="B30" s="187"/>
      <c r="C30" s="177">
        <f t="shared" si="4"/>
        <v>0</v>
      </c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9"/>
      <c r="R30" s="189"/>
      <c r="S30" s="189"/>
      <c r="T30" s="189"/>
      <c r="U30" s="189"/>
      <c r="V30" s="189"/>
      <c r="W30" s="189"/>
      <c r="X30" s="189"/>
      <c r="Y30" s="189"/>
      <c r="Z30" s="190"/>
      <c r="AA30" s="177">
        <f t="shared" si="5"/>
        <v>0</v>
      </c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9"/>
      <c r="AP30" s="189"/>
      <c r="AQ30" s="189"/>
      <c r="AR30" s="189"/>
      <c r="AS30" s="189"/>
      <c r="AT30" s="189"/>
      <c r="AU30" s="189"/>
      <c r="AV30" s="189"/>
      <c r="AW30" s="189"/>
      <c r="AX30" s="190"/>
    </row>
    <row r="31" spans="1:50" x14ac:dyDescent="0.2">
      <c r="A31" s="186"/>
      <c r="B31" s="187"/>
      <c r="C31" s="177">
        <f t="shared" si="4"/>
        <v>0</v>
      </c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9"/>
      <c r="R31" s="189"/>
      <c r="S31" s="189"/>
      <c r="T31" s="189"/>
      <c r="U31" s="189"/>
      <c r="V31" s="189"/>
      <c r="W31" s="189"/>
      <c r="X31" s="189"/>
      <c r="Y31" s="189"/>
      <c r="Z31" s="190"/>
      <c r="AA31" s="177">
        <f t="shared" si="5"/>
        <v>0</v>
      </c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9"/>
      <c r="AP31" s="189"/>
      <c r="AQ31" s="189"/>
      <c r="AR31" s="189"/>
      <c r="AS31" s="189"/>
      <c r="AT31" s="189"/>
      <c r="AU31" s="189"/>
      <c r="AV31" s="189"/>
      <c r="AW31" s="189"/>
      <c r="AX31" s="190"/>
    </row>
    <row r="32" spans="1:50" x14ac:dyDescent="0.2">
      <c r="A32" s="186"/>
      <c r="B32" s="187"/>
      <c r="C32" s="177">
        <f t="shared" si="4"/>
        <v>0</v>
      </c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9"/>
      <c r="R32" s="189"/>
      <c r="S32" s="189"/>
      <c r="T32" s="189"/>
      <c r="U32" s="189"/>
      <c r="V32" s="189"/>
      <c r="W32" s="189"/>
      <c r="X32" s="189"/>
      <c r="Y32" s="189"/>
      <c r="Z32" s="190"/>
      <c r="AA32" s="177">
        <f t="shared" si="5"/>
        <v>0</v>
      </c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9"/>
      <c r="AP32" s="189"/>
      <c r="AQ32" s="189"/>
      <c r="AR32" s="189"/>
      <c r="AS32" s="189"/>
      <c r="AT32" s="189"/>
      <c r="AU32" s="189"/>
      <c r="AV32" s="189"/>
      <c r="AW32" s="189"/>
      <c r="AX32" s="190"/>
    </row>
    <row r="33" spans="1:50" x14ac:dyDescent="0.2">
      <c r="A33" s="186"/>
      <c r="B33" s="187"/>
      <c r="C33" s="177">
        <f t="shared" si="4"/>
        <v>0</v>
      </c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9"/>
      <c r="R33" s="189"/>
      <c r="S33" s="189"/>
      <c r="T33" s="189"/>
      <c r="U33" s="189"/>
      <c r="V33" s="189"/>
      <c r="W33" s="189"/>
      <c r="X33" s="189"/>
      <c r="Y33" s="189"/>
      <c r="Z33" s="190"/>
      <c r="AA33" s="177">
        <f t="shared" si="5"/>
        <v>0</v>
      </c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9"/>
      <c r="AP33" s="189"/>
      <c r="AQ33" s="189"/>
      <c r="AR33" s="189"/>
      <c r="AS33" s="189"/>
      <c r="AT33" s="189"/>
      <c r="AU33" s="189"/>
      <c r="AV33" s="189"/>
      <c r="AW33" s="189"/>
      <c r="AX33" s="190"/>
    </row>
    <row r="34" spans="1:50" x14ac:dyDescent="0.2">
      <c r="A34" s="186"/>
      <c r="B34" s="187"/>
      <c r="C34" s="177">
        <f t="shared" si="4"/>
        <v>0</v>
      </c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9"/>
      <c r="R34" s="189"/>
      <c r="S34" s="189"/>
      <c r="T34" s="189"/>
      <c r="U34" s="189"/>
      <c r="V34" s="189"/>
      <c r="W34" s="189"/>
      <c r="X34" s="189"/>
      <c r="Y34" s="189"/>
      <c r="Z34" s="190"/>
      <c r="AA34" s="177">
        <f t="shared" si="5"/>
        <v>0</v>
      </c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9"/>
      <c r="AP34" s="189"/>
      <c r="AQ34" s="189"/>
      <c r="AR34" s="189"/>
      <c r="AS34" s="189"/>
      <c r="AT34" s="189"/>
      <c r="AU34" s="189"/>
      <c r="AV34" s="189"/>
      <c r="AW34" s="189"/>
      <c r="AX34" s="190"/>
    </row>
    <row r="35" spans="1:50" x14ac:dyDescent="0.2">
      <c r="A35" s="186"/>
      <c r="B35" s="187"/>
      <c r="C35" s="177">
        <f t="shared" si="4"/>
        <v>0</v>
      </c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9"/>
      <c r="R35" s="189"/>
      <c r="S35" s="189"/>
      <c r="T35" s="189"/>
      <c r="U35" s="189"/>
      <c r="V35" s="189"/>
      <c r="W35" s="189"/>
      <c r="X35" s="189"/>
      <c r="Y35" s="189"/>
      <c r="Z35" s="190"/>
      <c r="AA35" s="177">
        <f t="shared" si="5"/>
        <v>0</v>
      </c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9"/>
      <c r="AP35" s="189"/>
      <c r="AQ35" s="189"/>
      <c r="AR35" s="189"/>
      <c r="AS35" s="189"/>
      <c r="AT35" s="189"/>
      <c r="AU35" s="189"/>
      <c r="AV35" s="189"/>
      <c r="AW35" s="189"/>
      <c r="AX35" s="190"/>
    </row>
    <row r="36" spans="1:50" x14ac:dyDescent="0.2">
      <c r="A36" s="186"/>
      <c r="B36" s="187"/>
      <c r="C36" s="177">
        <f t="shared" si="4"/>
        <v>0</v>
      </c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9"/>
      <c r="R36" s="189"/>
      <c r="S36" s="189"/>
      <c r="T36" s="189"/>
      <c r="U36" s="189"/>
      <c r="V36" s="189"/>
      <c r="W36" s="189"/>
      <c r="X36" s="189"/>
      <c r="Y36" s="189"/>
      <c r="Z36" s="190"/>
      <c r="AA36" s="177">
        <f t="shared" si="5"/>
        <v>0</v>
      </c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9"/>
      <c r="AP36" s="189"/>
      <c r="AQ36" s="189"/>
      <c r="AR36" s="189"/>
      <c r="AS36" s="189"/>
      <c r="AT36" s="189"/>
      <c r="AU36" s="189"/>
      <c r="AV36" s="189"/>
      <c r="AW36" s="189"/>
      <c r="AX36" s="190"/>
    </row>
    <row r="37" spans="1:50" x14ac:dyDescent="0.2">
      <c r="A37" s="186"/>
      <c r="B37" s="187"/>
      <c r="C37" s="177">
        <f t="shared" si="4"/>
        <v>0</v>
      </c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9"/>
      <c r="R37" s="189"/>
      <c r="S37" s="189"/>
      <c r="T37" s="189"/>
      <c r="U37" s="189"/>
      <c r="V37" s="189"/>
      <c r="W37" s="189"/>
      <c r="X37" s="189"/>
      <c r="Y37" s="189"/>
      <c r="Z37" s="190"/>
      <c r="AA37" s="177">
        <f t="shared" si="5"/>
        <v>0</v>
      </c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9"/>
      <c r="AP37" s="189"/>
      <c r="AQ37" s="189"/>
      <c r="AR37" s="189"/>
      <c r="AS37" s="189"/>
      <c r="AT37" s="189"/>
      <c r="AU37" s="189"/>
      <c r="AV37" s="189"/>
      <c r="AW37" s="189"/>
      <c r="AX37" s="190"/>
    </row>
    <row r="38" spans="1:50" x14ac:dyDescent="0.2">
      <c r="A38" s="186"/>
      <c r="B38" s="187"/>
      <c r="C38" s="177">
        <f t="shared" si="4"/>
        <v>0</v>
      </c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9"/>
      <c r="R38" s="189"/>
      <c r="S38" s="189"/>
      <c r="T38" s="189"/>
      <c r="U38" s="189"/>
      <c r="V38" s="189"/>
      <c r="W38" s="189"/>
      <c r="X38" s="189"/>
      <c r="Y38" s="189"/>
      <c r="Z38" s="190"/>
      <c r="AA38" s="177">
        <f t="shared" si="5"/>
        <v>0</v>
      </c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9"/>
      <c r="AP38" s="189"/>
      <c r="AQ38" s="189"/>
      <c r="AR38" s="189"/>
      <c r="AS38" s="189"/>
      <c r="AT38" s="189"/>
      <c r="AU38" s="189"/>
      <c r="AV38" s="189"/>
      <c r="AW38" s="189"/>
      <c r="AX38" s="190"/>
    </row>
    <row r="39" spans="1:50" x14ac:dyDescent="0.2">
      <c r="A39" s="186"/>
      <c r="B39" s="187"/>
      <c r="C39" s="177">
        <f t="shared" si="4"/>
        <v>0</v>
      </c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9"/>
      <c r="R39" s="189"/>
      <c r="S39" s="189"/>
      <c r="T39" s="189"/>
      <c r="U39" s="189"/>
      <c r="V39" s="189"/>
      <c r="W39" s="189"/>
      <c r="X39" s="189"/>
      <c r="Y39" s="189"/>
      <c r="Z39" s="190"/>
      <c r="AA39" s="177">
        <f t="shared" si="5"/>
        <v>0</v>
      </c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9"/>
      <c r="AP39" s="189"/>
      <c r="AQ39" s="189"/>
      <c r="AR39" s="189"/>
      <c r="AS39" s="189"/>
      <c r="AT39" s="189"/>
      <c r="AU39" s="189"/>
      <c r="AV39" s="189"/>
      <c r="AW39" s="189"/>
      <c r="AX39" s="190"/>
    </row>
    <row r="40" spans="1:50" x14ac:dyDescent="0.2">
      <c r="A40" s="186"/>
      <c r="B40" s="187"/>
      <c r="C40" s="177">
        <f t="shared" si="4"/>
        <v>0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9"/>
      <c r="R40" s="189"/>
      <c r="S40" s="189"/>
      <c r="T40" s="189"/>
      <c r="U40" s="189"/>
      <c r="V40" s="189"/>
      <c r="W40" s="189"/>
      <c r="X40" s="189"/>
      <c r="Y40" s="189"/>
      <c r="Z40" s="190"/>
      <c r="AA40" s="177">
        <f t="shared" si="5"/>
        <v>0</v>
      </c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9"/>
      <c r="AP40" s="189"/>
      <c r="AQ40" s="189"/>
      <c r="AR40" s="189"/>
      <c r="AS40" s="189"/>
      <c r="AT40" s="189"/>
      <c r="AU40" s="189"/>
      <c r="AV40" s="189"/>
      <c r="AW40" s="189"/>
      <c r="AX40" s="190"/>
    </row>
    <row r="41" spans="1:50" x14ac:dyDescent="0.2">
      <c r="A41" s="186"/>
      <c r="B41" s="187"/>
      <c r="C41" s="177">
        <f t="shared" si="4"/>
        <v>0</v>
      </c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9"/>
      <c r="R41" s="189"/>
      <c r="S41" s="189"/>
      <c r="T41" s="189"/>
      <c r="U41" s="189"/>
      <c r="V41" s="189"/>
      <c r="W41" s="189"/>
      <c r="X41" s="189"/>
      <c r="Y41" s="189"/>
      <c r="Z41" s="190"/>
      <c r="AA41" s="177">
        <f t="shared" si="5"/>
        <v>0</v>
      </c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9"/>
      <c r="AP41" s="189"/>
      <c r="AQ41" s="189"/>
      <c r="AR41" s="189"/>
      <c r="AS41" s="189"/>
      <c r="AT41" s="189"/>
      <c r="AU41" s="189"/>
      <c r="AV41" s="189"/>
      <c r="AW41" s="189"/>
      <c r="AX41" s="190"/>
    </row>
    <row r="42" spans="1:50" x14ac:dyDescent="0.2">
      <c r="A42" s="186"/>
      <c r="B42" s="187"/>
      <c r="C42" s="177">
        <f t="shared" si="4"/>
        <v>0</v>
      </c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9"/>
      <c r="R42" s="189"/>
      <c r="S42" s="189"/>
      <c r="T42" s="189"/>
      <c r="U42" s="189"/>
      <c r="V42" s="189"/>
      <c r="W42" s="189"/>
      <c r="X42" s="189"/>
      <c r="Y42" s="189"/>
      <c r="Z42" s="190"/>
      <c r="AA42" s="177">
        <f t="shared" si="5"/>
        <v>0</v>
      </c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9"/>
      <c r="AP42" s="189"/>
      <c r="AQ42" s="189"/>
      <c r="AR42" s="189"/>
      <c r="AS42" s="189"/>
      <c r="AT42" s="189"/>
      <c r="AU42" s="189"/>
      <c r="AV42" s="189"/>
      <c r="AW42" s="189"/>
      <c r="AX42" s="190"/>
    </row>
    <row r="43" spans="1:50" x14ac:dyDescent="0.2">
      <c r="A43" s="186"/>
      <c r="B43" s="187"/>
      <c r="C43" s="177">
        <f t="shared" si="4"/>
        <v>0</v>
      </c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9"/>
      <c r="R43" s="189"/>
      <c r="S43" s="189"/>
      <c r="T43" s="189"/>
      <c r="U43" s="189"/>
      <c r="V43" s="189"/>
      <c r="W43" s="189"/>
      <c r="X43" s="189"/>
      <c r="Y43" s="189"/>
      <c r="Z43" s="190"/>
      <c r="AA43" s="177">
        <f t="shared" si="5"/>
        <v>0</v>
      </c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9"/>
      <c r="AP43" s="189"/>
      <c r="AQ43" s="189"/>
      <c r="AR43" s="189"/>
      <c r="AS43" s="189"/>
      <c r="AT43" s="189"/>
      <c r="AU43" s="189"/>
      <c r="AV43" s="189"/>
      <c r="AW43" s="189"/>
      <c r="AX43" s="190"/>
    </row>
    <row r="44" spans="1:50" x14ac:dyDescent="0.2">
      <c r="A44" s="186"/>
      <c r="B44" s="187"/>
      <c r="C44" s="177">
        <f t="shared" si="4"/>
        <v>0</v>
      </c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9"/>
      <c r="R44" s="189"/>
      <c r="S44" s="189"/>
      <c r="T44" s="189"/>
      <c r="U44" s="189"/>
      <c r="V44" s="189"/>
      <c r="W44" s="189"/>
      <c r="X44" s="189"/>
      <c r="Y44" s="189"/>
      <c r="Z44" s="190"/>
      <c r="AA44" s="177">
        <f t="shared" si="5"/>
        <v>0</v>
      </c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8"/>
      <c r="AN44" s="188"/>
      <c r="AO44" s="189"/>
      <c r="AP44" s="189"/>
      <c r="AQ44" s="189"/>
      <c r="AR44" s="189"/>
      <c r="AS44" s="189"/>
      <c r="AT44" s="189"/>
      <c r="AU44" s="189"/>
      <c r="AV44" s="189"/>
      <c r="AW44" s="189"/>
      <c r="AX44" s="190"/>
    </row>
    <row r="45" spans="1:50" ht="13.5" thickBot="1" x14ac:dyDescent="0.25">
      <c r="A45" s="192"/>
      <c r="B45" s="193"/>
      <c r="C45" s="194">
        <f t="shared" si="4"/>
        <v>0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6"/>
      <c r="AA45" s="194">
        <f t="shared" si="5"/>
        <v>0</v>
      </c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6"/>
    </row>
    <row r="46" spans="1:50" x14ac:dyDescent="0.2">
      <c r="A46" s="197"/>
      <c r="B46" s="197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</row>
    <row r="47" spans="1:50" x14ac:dyDescent="0.2">
      <c r="AQ47" s="487" t="s">
        <v>61</v>
      </c>
      <c r="AR47" s="487"/>
      <c r="AS47" s="487"/>
      <c r="AT47" s="487"/>
      <c r="AU47" s="487"/>
      <c r="AV47" s="487"/>
      <c r="AW47" s="487"/>
      <c r="AX47" s="487"/>
    </row>
    <row r="48" spans="1:50" x14ac:dyDescent="0.2">
      <c r="AN48" s="166" t="s">
        <v>219</v>
      </c>
      <c r="AQ48" s="316"/>
      <c r="AR48" s="316"/>
      <c r="AS48" s="316"/>
      <c r="AT48" s="316"/>
      <c r="AU48" s="316"/>
      <c r="AV48" s="316"/>
      <c r="AW48" s="316"/>
      <c r="AX48" s="316"/>
    </row>
    <row r="49" spans="2:50" x14ac:dyDescent="0.2">
      <c r="AQ49" s="316"/>
      <c r="AR49" s="316"/>
      <c r="AS49" s="316"/>
      <c r="AT49" s="316"/>
      <c r="AU49" s="316"/>
      <c r="AV49" s="316"/>
      <c r="AW49" s="316"/>
      <c r="AX49" s="316"/>
    </row>
    <row r="50" spans="2:50" x14ac:dyDescent="0.2">
      <c r="AA50" s="199" t="s">
        <v>176</v>
      </c>
      <c r="AB50" s="199"/>
      <c r="AC50" s="199"/>
      <c r="AD50" s="200" t="s">
        <v>177</v>
      </c>
      <c r="AE50" s="199"/>
      <c r="AF50" s="199"/>
      <c r="AG50" s="199"/>
      <c r="AH50" s="199"/>
      <c r="AJ50" s="201" t="s">
        <v>102</v>
      </c>
      <c r="AL50" s="199"/>
      <c r="AN50" s="199"/>
    </row>
    <row r="51" spans="2:50" ht="16.5" x14ac:dyDescent="0.25">
      <c r="V51" s="202"/>
      <c r="W51" s="202"/>
      <c r="X51" s="202"/>
      <c r="Y51" s="202"/>
      <c r="AA51" s="203"/>
      <c r="AB51" s="203"/>
      <c r="AC51" s="203"/>
      <c r="AD51" s="200"/>
      <c r="AE51" s="203"/>
      <c r="AF51" s="203"/>
      <c r="AG51" s="203"/>
      <c r="AH51" s="203"/>
      <c r="AJ51" s="204"/>
      <c r="AL51" s="203"/>
      <c r="AN51" s="203"/>
      <c r="AS51" s="205"/>
      <c r="AT51" s="202"/>
      <c r="AU51" s="202"/>
      <c r="AV51" s="202"/>
      <c r="AW51" s="202"/>
      <c r="AX51" s="201"/>
    </row>
    <row r="52" spans="2:50" ht="16.5" x14ac:dyDescent="0.25">
      <c r="V52" s="202"/>
      <c r="W52" s="202"/>
      <c r="X52" s="202"/>
      <c r="Y52" s="202"/>
      <c r="AA52" s="206"/>
      <c r="AB52" s="206"/>
      <c r="AC52" s="206"/>
      <c r="AD52" s="207" t="s">
        <v>45</v>
      </c>
      <c r="AE52" s="206"/>
      <c r="AF52" s="206"/>
      <c r="AG52" s="206"/>
      <c r="AH52" s="206"/>
      <c r="AJ52" s="207" t="s">
        <v>83</v>
      </c>
      <c r="AL52" s="206"/>
      <c r="AN52" s="206"/>
      <c r="AS52" s="205"/>
      <c r="AT52" s="202"/>
      <c r="AU52" s="202"/>
      <c r="AV52" s="202"/>
      <c r="AW52" s="202"/>
      <c r="AX52" s="204"/>
    </row>
    <row r="53" spans="2:50" x14ac:dyDescent="0.2">
      <c r="V53" s="206"/>
      <c r="W53" s="206"/>
      <c r="X53" s="206"/>
      <c r="Y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Q53" s="207"/>
      <c r="AR53" s="206"/>
      <c r="AS53" s="206"/>
      <c r="AT53" s="206"/>
      <c r="AU53" s="206"/>
      <c r="AV53" s="206"/>
      <c r="AW53" s="206"/>
      <c r="AX53" s="207"/>
    </row>
    <row r="63" spans="2:50" ht="15.75" x14ac:dyDescent="0.25">
      <c r="B63" s="208" t="s">
        <v>103</v>
      </c>
    </row>
    <row r="64" spans="2:50" x14ac:dyDescent="0.2">
      <c r="B64" s="209" t="s">
        <v>104</v>
      </c>
    </row>
    <row r="65" spans="2:24" x14ac:dyDescent="0.2">
      <c r="B65" s="209" t="s">
        <v>178</v>
      </c>
    </row>
    <row r="66" spans="2:24" x14ac:dyDescent="0.2">
      <c r="B66" s="209"/>
    </row>
    <row r="67" spans="2:24" x14ac:dyDescent="0.2">
      <c r="B67" s="478" t="s">
        <v>179</v>
      </c>
      <c r="C67" s="478"/>
      <c r="D67" s="478"/>
      <c r="E67" s="478"/>
      <c r="F67" s="478"/>
      <c r="G67" s="478"/>
      <c r="H67" s="478"/>
      <c r="I67" s="478"/>
      <c r="J67" s="478"/>
      <c r="K67" s="478"/>
      <c r="L67" s="478"/>
      <c r="M67" s="478"/>
      <c r="N67" s="478"/>
      <c r="O67" s="478"/>
      <c r="P67" s="478"/>
      <c r="Q67" s="478"/>
      <c r="R67" s="478"/>
      <c r="S67" s="478"/>
      <c r="T67" s="478"/>
      <c r="U67" s="478"/>
      <c r="V67" s="478"/>
      <c r="W67" s="478"/>
      <c r="X67" s="478"/>
    </row>
    <row r="68" spans="2:24" x14ac:dyDescent="0.2">
      <c r="B68" s="478" t="s">
        <v>180</v>
      </c>
      <c r="C68" s="478"/>
      <c r="D68" s="478"/>
      <c r="E68" s="478"/>
      <c r="F68" s="478"/>
      <c r="G68" s="478"/>
      <c r="H68" s="478"/>
      <c r="I68" s="478"/>
      <c r="J68" s="478"/>
      <c r="K68" s="478"/>
      <c r="L68" s="478"/>
      <c r="M68" s="478"/>
      <c r="N68" s="478"/>
      <c r="O68" s="478"/>
      <c r="P68" s="478"/>
      <c r="Q68" s="478"/>
      <c r="R68" s="478"/>
      <c r="S68" s="478"/>
      <c r="T68" s="478"/>
      <c r="U68" s="478"/>
      <c r="V68" s="478"/>
      <c r="W68" s="478"/>
      <c r="X68" s="478"/>
    </row>
    <row r="69" spans="2:24" ht="26.25" customHeight="1" x14ac:dyDescent="0.2">
      <c r="B69" s="477" t="s">
        <v>181</v>
      </c>
      <c r="C69" s="478"/>
      <c r="D69" s="478"/>
      <c r="E69" s="478"/>
      <c r="F69" s="478"/>
      <c r="G69" s="478"/>
      <c r="H69" s="478"/>
      <c r="I69" s="478"/>
      <c r="J69" s="478"/>
      <c r="K69" s="478"/>
      <c r="L69" s="478"/>
      <c r="M69" s="478"/>
      <c r="N69" s="478"/>
      <c r="O69" s="478"/>
      <c r="P69" s="478"/>
      <c r="Q69" s="478"/>
      <c r="R69" s="478"/>
      <c r="S69" s="478"/>
      <c r="T69" s="478"/>
      <c r="U69" s="478"/>
      <c r="V69" s="478"/>
      <c r="W69" s="478"/>
      <c r="X69" s="478"/>
    </row>
    <row r="70" spans="2:24" x14ac:dyDescent="0.2">
      <c r="B70" s="476" t="s">
        <v>182</v>
      </c>
      <c r="C70" s="476"/>
      <c r="D70" s="476"/>
      <c r="E70" s="476"/>
      <c r="F70" s="476"/>
      <c r="G70" s="476"/>
      <c r="H70" s="476"/>
      <c r="I70" s="476"/>
      <c r="J70" s="476"/>
      <c r="K70" s="476"/>
      <c r="L70" s="476"/>
      <c r="M70" s="476"/>
      <c r="N70" s="476"/>
      <c r="O70" s="476"/>
      <c r="P70" s="476"/>
      <c r="Q70" s="476"/>
      <c r="R70" s="476"/>
      <c r="S70" s="476"/>
      <c r="T70" s="476"/>
      <c r="U70" s="476"/>
      <c r="V70" s="476"/>
      <c r="W70" s="476"/>
      <c r="X70" s="476"/>
    </row>
    <row r="71" spans="2:24" x14ac:dyDescent="0.2">
      <c r="B71" s="476" t="s">
        <v>183</v>
      </c>
      <c r="C71" s="476"/>
      <c r="D71" s="476"/>
      <c r="E71" s="476"/>
      <c r="F71" s="476"/>
      <c r="G71" s="476"/>
      <c r="H71" s="476"/>
      <c r="I71" s="476"/>
      <c r="J71" s="476"/>
      <c r="K71" s="476"/>
      <c r="L71" s="476"/>
      <c r="M71" s="476"/>
      <c r="N71" s="476"/>
      <c r="O71" s="476"/>
      <c r="P71" s="476"/>
      <c r="Q71" s="476"/>
      <c r="R71" s="476"/>
      <c r="S71" s="476"/>
      <c r="T71" s="476"/>
      <c r="U71" s="476"/>
      <c r="V71" s="476"/>
      <c r="W71" s="476"/>
      <c r="X71" s="476"/>
    </row>
    <row r="72" spans="2:24" x14ac:dyDescent="0.2">
      <c r="B72" s="476" t="s">
        <v>184</v>
      </c>
      <c r="C72" s="476"/>
      <c r="D72" s="476"/>
      <c r="E72" s="476"/>
      <c r="F72" s="476"/>
      <c r="G72" s="476"/>
      <c r="H72" s="476"/>
      <c r="I72" s="476"/>
      <c r="J72" s="476"/>
      <c r="K72" s="476"/>
      <c r="L72" s="476"/>
      <c r="M72" s="476"/>
      <c r="N72" s="476"/>
      <c r="O72" s="476"/>
      <c r="P72" s="476"/>
      <c r="Q72" s="476"/>
      <c r="R72" s="476"/>
      <c r="S72" s="476"/>
      <c r="T72" s="476"/>
      <c r="U72" s="476"/>
      <c r="V72" s="476"/>
      <c r="W72" s="476"/>
      <c r="X72" s="476"/>
    </row>
    <row r="73" spans="2:24" x14ac:dyDescent="0.2">
      <c r="B73" s="476" t="s">
        <v>185</v>
      </c>
      <c r="C73" s="476"/>
      <c r="D73" s="476"/>
      <c r="E73" s="476"/>
      <c r="F73" s="476"/>
      <c r="G73" s="476"/>
      <c r="H73" s="476"/>
      <c r="I73" s="476"/>
      <c r="J73" s="476"/>
      <c r="K73" s="476"/>
      <c r="L73" s="476"/>
      <c r="M73" s="476"/>
      <c r="N73" s="476"/>
      <c r="O73" s="476"/>
      <c r="P73" s="476"/>
      <c r="Q73" s="476"/>
      <c r="R73" s="476"/>
      <c r="S73" s="476"/>
      <c r="T73" s="476"/>
      <c r="U73" s="476"/>
      <c r="V73" s="476"/>
      <c r="W73" s="476"/>
      <c r="X73" s="476"/>
    </row>
    <row r="74" spans="2:24" x14ac:dyDescent="0.2">
      <c r="B74" s="476" t="s">
        <v>186</v>
      </c>
      <c r="C74" s="476"/>
      <c r="D74" s="476"/>
      <c r="E74" s="476"/>
      <c r="F74" s="476"/>
      <c r="G74" s="476"/>
      <c r="H74" s="476"/>
      <c r="I74" s="476"/>
      <c r="J74" s="476"/>
      <c r="K74" s="476"/>
      <c r="L74" s="476"/>
      <c r="M74" s="476"/>
      <c r="N74" s="476"/>
      <c r="O74" s="476"/>
      <c r="P74" s="476"/>
      <c r="Q74" s="476"/>
      <c r="R74" s="476"/>
      <c r="S74" s="476"/>
      <c r="T74" s="476"/>
      <c r="U74" s="476"/>
      <c r="V74" s="476"/>
      <c r="W74" s="476"/>
      <c r="X74" s="476"/>
    </row>
    <row r="75" spans="2:24" x14ac:dyDescent="0.2">
      <c r="B75" s="476" t="s">
        <v>187</v>
      </c>
      <c r="C75" s="476"/>
      <c r="D75" s="476"/>
      <c r="E75" s="476"/>
      <c r="F75" s="476"/>
      <c r="G75" s="476"/>
      <c r="H75" s="476"/>
      <c r="I75" s="476"/>
      <c r="J75" s="476"/>
      <c r="K75" s="476"/>
      <c r="L75" s="476"/>
      <c r="M75" s="476"/>
      <c r="N75" s="476"/>
      <c r="O75" s="476"/>
      <c r="P75" s="476"/>
      <c r="Q75" s="476"/>
      <c r="R75" s="476"/>
      <c r="S75" s="476"/>
      <c r="T75" s="476"/>
      <c r="U75" s="476"/>
      <c r="V75" s="476"/>
      <c r="W75" s="476"/>
      <c r="X75" s="476"/>
    </row>
    <row r="76" spans="2:24" ht="26.25" customHeight="1" x14ac:dyDescent="0.2">
      <c r="B76" s="477" t="s">
        <v>188</v>
      </c>
      <c r="C76" s="478"/>
      <c r="D76" s="478"/>
      <c r="E76" s="478"/>
      <c r="F76" s="478"/>
      <c r="G76" s="478"/>
      <c r="H76" s="478"/>
      <c r="I76" s="478"/>
      <c r="J76" s="478"/>
      <c r="K76" s="478"/>
      <c r="L76" s="478"/>
      <c r="M76" s="478"/>
      <c r="N76" s="478"/>
      <c r="O76" s="478"/>
      <c r="P76" s="478"/>
      <c r="Q76" s="478"/>
      <c r="R76" s="478"/>
      <c r="S76" s="478"/>
      <c r="T76" s="478"/>
      <c r="U76" s="478"/>
      <c r="V76" s="478"/>
      <c r="W76" s="478"/>
      <c r="X76" s="478"/>
    </row>
    <row r="77" spans="2:24" x14ac:dyDescent="0.2">
      <c r="B77" s="476" t="s">
        <v>189</v>
      </c>
      <c r="C77" s="476"/>
      <c r="D77" s="476"/>
      <c r="E77" s="476"/>
      <c r="F77" s="476"/>
      <c r="G77" s="476"/>
      <c r="H77" s="476"/>
      <c r="I77" s="476"/>
      <c r="J77" s="476"/>
      <c r="K77" s="476"/>
      <c r="L77" s="476"/>
      <c r="M77" s="476"/>
      <c r="N77" s="476"/>
      <c r="O77" s="476"/>
      <c r="P77" s="476"/>
      <c r="Q77" s="476"/>
      <c r="R77" s="476"/>
      <c r="S77" s="476"/>
      <c r="T77" s="476"/>
      <c r="U77" s="476"/>
      <c r="V77" s="476"/>
      <c r="W77" s="476"/>
      <c r="X77" s="476"/>
    </row>
    <row r="78" spans="2:24" x14ac:dyDescent="0.2">
      <c r="B78" s="476" t="s">
        <v>190</v>
      </c>
      <c r="C78" s="476"/>
      <c r="D78" s="476"/>
      <c r="E78" s="476"/>
      <c r="F78" s="476"/>
      <c r="G78" s="476"/>
      <c r="H78" s="476"/>
      <c r="I78" s="476"/>
      <c r="J78" s="476"/>
      <c r="K78" s="476"/>
      <c r="L78" s="476"/>
      <c r="M78" s="476"/>
      <c r="N78" s="476"/>
      <c r="O78" s="476"/>
      <c r="P78" s="476"/>
      <c r="Q78" s="476"/>
      <c r="R78" s="476"/>
      <c r="S78" s="476"/>
      <c r="T78" s="476"/>
      <c r="U78" s="476"/>
      <c r="V78" s="476"/>
      <c r="W78" s="476"/>
      <c r="X78" s="476"/>
    </row>
    <row r="79" spans="2:24" x14ac:dyDescent="0.2">
      <c r="B79" s="476" t="s">
        <v>191</v>
      </c>
      <c r="C79" s="476"/>
      <c r="D79" s="476"/>
      <c r="E79" s="476"/>
      <c r="F79" s="476"/>
      <c r="G79" s="476"/>
      <c r="H79" s="476"/>
      <c r="I79" s="476"/>
      <c r="J79" s="476"/>
      <c r="K79" s="476"/>
      <c r="L79" s="476"/>
      <c r="M79" s="476"/>
      <c r="N79" s="476"/>
      <c r="O79" s="476"/>
      <c r="P79" s="476"/>
      <c r="Q79" s="476"/>
      <c r="R79" s="476"/>
      <c r="S79" s="476"/>
      <c r="T79" s="476"/>
      <c r="U79" s="476"/>
      <c r="V79" s="476"/>
      <c r="W79" s="476"/>
      <c r="X79" s="476"/>
    </row>
    <row r="80" spans="2:24" x14ac:dyDescent="0.2">
      <c r="B80" s="476" t="s">
        <v>192</v>
      </c>
      <c r="C80" s="476"/>
      <c r="D80" s="476"/>
      <c r="E80" s="476"/>
      <c r="F80" s="476"/>
      <c r="G80" s="476"/>
      <c r="H80" s="476"/>
      <c r="I80" s="476"/>
      <c r="J80" s="476"/>
      <c r="K80" s="476"/>
      <c r="L80" s="476"/>
      <c r="M80" s="476"/>
      <c r="N80" s="476"/>
      <c r="O80" s="476"/>
      <c r="P80" s="476"/>
      <c r="Q80" s="476"/>
      <c r="R80" s="476"/>
      <c r="S80" s="476"/>
      <c r="T80" s="476"/>
      <c r="U80" s="476"/>
      <c r="V80" s="476"/>
      <c r="W80" s="476"/>
      <c r="X80" s="476"/>
    </row>
    <row r="81" spans="2:24" x14ac:dyDescent="0.2">
      <c r="B81" s="476" t="s">
        <v>193</v>
      </c>
      <c r="C81" s="476"/>
      <c r="D81" s="476"/>
      <c r="E81" s="476"/>
      <c r="F81" s="476"/>
      <c r="G81" s="476"/>
      <c r="H81" s="476"/>
      <c r="I81" s="476"/>
      <c r="J81" s="476"/>
      <c r="K81" s="476"/>
      <c r="L81" s="476"/>
      <c r="M81" s="476"/>
      <c r="N81" s="476"/>
      <c r="O81" s="476"/>
      <c r="P81" s="476"/>
      <c r="Q81" s="476"/>
      <c r="R81" s="476"/>
      <c r="S81" s="476"/>
      <c r="T81" s="476"/>
      <c r="U81" s="476"/>
      <c r="V81" s="476"/>
      <c r="W81" s="476"/>
      <c r="X81" s="476"/>
    </row>
    <row r="82" spans="2:24" ht="42" customHeight="1" x14ac:dyDescent="0.2">
      <c r="B82" s="477" t="s">
        <v>194</v>
      </c>
      <c r="C82" s="478"/>
      <c r="D82" s="478"/>
      <c r="E82" s="478"/>
      <c r="F82" s="478"/>
      <c r="G82" s="478"/>
      <c r="H82" s="478"/>
      <c r="I82" s="478"/>
      <c r="J82" s="478"/>
      <c r="K82" s="478"/>
      <c r="L82" s="478"/>
      <c r="M82" s="478"/>
      <c r="N82" s="478"/>
      <c r="O82" s="478"/>
      <c r="P82" s="478"/>
      <c r="Q82" s="478"/>
      <c r="R82" s="478"/>
      <c r="S82" s="478"/>
      <c r="T82" s="478"/>
      <c r="U82" s="478"/>
      <c r="V82" s="478"/>
      <c r="W82" s="478"/>
      <c r="X82" s="478"/>
    </row>
    <row r="83" spans="2:24" x14ac:dyDescent="0.2">
      <c r="B83" s="476" t="s">
        <v>195</v>
      </c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N83" s="476"/>
      <c r="O83" s="476"/>
      <c r="P83" s="476"/>
      <c r="Q83" s="476"/>
      <c r="R83" s="476"/>
      <c r="S83" s="476"/>
      <c r="T83" s="476"/>
      <c r="U83" s="476"/>
      <c r="V83" s="476"/>
      <c r="W83" s="476"/>
      <c r="X83" s="476"/>
    </row>
    <row r="84" spans="2:24" x14ac:dyDescent="0.2">
      <c r="B84" s="476" t="s">
        <v>196</v>
      </c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N84" s="476"/>
      <c r="O84" s="476"/>
      <c r="P84" s="476"/>
      <c r="Q84" s="476"/>
      <c r="R84" s="476"/>
      <c r="S84" s="476"/>
      <c r="T84" s="476"/>
      <c r="U84" s="476"/>
      <c r="V84" s="476"/>
      <c r="W84" s="476"/>
      <c r="X84" s="476"/>
    </row>
    <row r="85" spans="2:24" x14ac:dyDescent="0.2">
      <c r="B85" s="476" t="s">
        <v>197</v>
      </c>
      <c r="C85" s="476"/>
      <c r="D85" s="476"/>
      <c r="E85" s="476"/>
      <c r="F85" s="476"/>
      <c r="G85" s="476"/>
      <c r="H85" s="476"/>
      <c r="I85" s="476"/>
      <c r="J85" s="476"/>
      <c r="K85" s="476"/>
      <c r="L85" s="476"/>
      <c r="M85" s="476"/>
      <c r="N85" s="476"/>
      <c r="O85" s="476"/>
      <c r="P85" s="476"/>
      <c r="Q85" s="476"/>
      <c r="R85" s="476"/>
      <c r="S85" s="476"/>
      <c r="T85" s="476"/>
      <c r="U85" s="476"/>
      <c r="V85" s="476"/>
      <c r="W85" s="476"/>
      <c r="X85" s="476"/>
    </row>
    <row r="86" spans="2:24" x14ac:dyDescent="0.2">
      <c r="B86" s="476" t="s">
        <v>198</v>
      </c>
      <c r="C86" s="476"/>
      <c r="D86" s="476"/>
      <c r="E86" s="476"/>
      <c r="F86" s="476"/>
      <c r="G86" s="476"/>
      <c r="H86" s="476"/>
      <c r="I86" s="476"/>
      <c r="J86" s="476"/>
      <c r="K86" s="476"/>
      <c r="L86" s="476"/>
      <c r="M86" s="476"/>
      <c r="N86" s="476"/>
      <c r="O86" s="476"/>
      <c r="P86" s="476"/>
      <c r="Q86" s="476"/>
      <c r="R86" s="476"/>
      <c r="S86" s="476"/>
      <c r="T86" s="476"/>
      <c r="U86" s="476"/>
      <c r="V86" s="476"/>
      <c r="W86" s="476"/>
      <c r="X86" s="476"/>
    </row>
    <row r="87" spans="2:24" x14ac:dyDescent="0.2">
      <c r="B87" s="476" t="s">
        <v>199</v>
      </c>
      <c r="C87" s="476"/>
      <c r="D87" s="476"/>
      <c r="E87" s="476"/>
      <c r="F87" s="476"/>
      <c r="G87" s="476"/>
      <c r="H87" s="476"/>
      <c r="I87" s="476"/>
      <c r="J87" s="476"/>
      <c r="K87" s="476"/>
      <c r="L87" s="476"/>
      <c r="M87" s="476"/>
      <c r="N87" s="476"/>
      <c r="O87" s="476"/>
      <c r="P87" s="476"/>
      <c r="Q87" s="476"/>
      <c r="R87" s="476"/>
      <c r="S87" s="476"/>
      <c r="T87" s="476"/>
      <c r="U87" s="476"/>
      <c r="V87" s="476"/>
      <c r="W87" s="476"/>
      <c r="X87" s="476"/>
    </row>
    <row r="88" spans="2:24" ht="25.5" customHeight="1" x14ac:dyDescent="0.2">
      <c r="B88" s="477" t="s">
        <v>200</v>
      </c>
      <c r="C88" s="478"/>
      <c r="D88" s="478"/>
      <c r="E88" s="478"/>
      <c r="F88" s="478"/>
      <c r="G88" s="478"/>
      <c r="H88" s="478"/>
      <c r="I88" s="478"/>
      <c r="J88" s="478"/>
      <c r="K88" s="478"/>
      <c r="L88" s="478"/>
      <c r="M88" s="478"/>
      <c r="N88" s="478"/>
      <c r="O88" s="478"/>
      <c r="P88" s="478"/>
      <c r="Q88" s="478"/>
      <c r="R88" s="478"/>
      <c r="S88" s="478"/>
      <c r="T88" s="478"/>
      <c r="U88" s="478"/>
      <c r="V88" s="478"/>
      <c r="W88" s="478"/>
      <c r="X88" s="478"/>
    </row>
    <row r="89" spans="2:24" x14ac:dyDescent="0.2">
      <c r="B89" s="476" t="s">
        <v>201</v>
      </c>
      <c r="C89" s="476"/>
      <c r="D89" s="476"/>
      <c r="E89" s="476"/>
      <c r="F89" s="476"/>
      <c r="G89" s="476"/>
      <c r="H89" s="476"/>
      <c r="I89" s="476"/>
      <c r="J89" s="476"/>
      <c r="K89" s="476"/>
      <c r="L89" s="476"/>
      <c r="M89" s="476"/>
      <c r="N89" s="476"/>
      <c r="O89" s="476"/>
      <c r="P89" s="476"/>
      <c r="Q89" s="476"/>
      <c r="R89" s="476"/>
      <c r="S89" s="476"/>
      <c r="T89" s="476"/>
      <c r="U89" s="476"/>
      <c r="V89" s="476"/>
      <c r="W89" s="476"/>
      <c r="X89" s="476"/>
    </row>
    <row r="90" spans="2:24" x14ac:dyDescent="0.2">
      <c r="B90" s="476" t="s">
        <v>202</v>
      </c>
      <c r="C90" s="476"/>
      <c r="D90" s="476"/>
      <c r="E90" s="476"/>
      <c r="F90" s="476"/>
      <c r="G90" s="476"/>
      <c r="H90" s="476"/>
      <c r="I90" s="476"/>
      <c r="J90" s="476"/>
      <c r="K90" s="476"/>
      <c r="L90" s="476"/>
      <c r="M90" s="476"/>
      <c r="N90" s="476"/>
      <c r="O90" s="476"/>
      <c r="P90" s="476"/>
      <c r="Q90" s="476"/>
      <c r="R90" s="476"/>
      <c r="S90" s="476"/>
      <c r="T90" s="476"/>
      <c r="U90" s="476"/>
      <c r="V90" s="476"/>
      <c r="W90" s="476"/>
      <c r="X90" s="476"/>
    </row>
    <row r="91" spans="2:24" ht="24.75" customHeight="1" x14ac:dyDescent="0.2">
      <c r="B91" s="476" t="s">
        <v>203</v>
      </c>
      <c r="C91" s="476"/>
      <c r="D91" s="476"/>
      <c r="E91" s="476"/>
      <c r="F91" s="476"/>
      <c r="G91" s="476"/>
      <c r="H91" s="476"/>
      <c r="I91" s="476"/>
      <c r="J91" s="476"/>
      <c r="K91" s="476"/>
      <c r="L91" s="476"/>
      <c r="M91" s="476"/>
      <c r="N91" s="476"/>
      <c r="O91" s="476"/>
      <c r="P91" s="476"/>
      <c r="Q91" s="476"/>
      <c r="R91" s="476"/>
      <c r="S91" s="476"/>
      <c r="T91" s="476"/>
      <c r="U91" s="476"/>
      <c r="V91" s="476"/>
      <c r="W91" s="476"/>
      <c r="X91" s="476"/>
    </row>
    <row r="92" spans="2:24" x14ac:dyDescent="0.2">
      <c r="B92" s="476" t="s">
        <v>204</v>
      </c>
      <c r="C92" s="476"/>
      <c r="D92" s="476"/>
      <c r="E92" s="476"/>
      <c r="F92" s="476"/>
      <c r="G92" s="476"/>
      <c r="H92" s="476"/>
      <c r="I92" s="476"/>
      <c r="J92" s="476"/>
      <c r="K92" s="476"/>
      <c r="L92" s="476"/>
      <c r="M92" s="476"/>
      <c r="N92" s="476"/>
      <c r="O92" s="476"/>
      <c r="P92" s="476"/>
      <c r="Q92" s="476"/>
      <c r="R92" s="476"/>
      <c r="S92" s="476"/>
      <c r="T92" s="476"/>
      <c r="U92" s="476"/>
      <c r="V92" s="476"/>
      <c r="W92" s="476"/>
      <c r="X92" s="476"/>
    </row>
    <row r="93" spans="2:24" x14ac:dyDescent="0.2">
      <c r="B93" s="476" t="s">
        <v>205</v>
      </c>
      <c r="C93" s="476"/>
      <c r="D93" s="476"/>
      <c r="E93" s="476"/>
      <c r="F93" s="476"/>
      <c r="G93" s="476"/>
      <c r="H93" s="476"/>
      <c r="I93" s="476"/>
      <c r="J93" s="476"/>
      <c r="K93" s="476"/>
      <c r="L93" s="476"/>
      <c r="M93" s="476"/>
      <c r="N93" s="476"/>
      <c r="O93" s="476"/>
      <c r="P93" s="476"/>
      <c r="Q93" s="476"/>
      <c r="R93" s="476"/>
      <c r="S93" s="476"/>
      <c r="T93" s="476"/>
      <c r="U93" s="476"/>
      <c r="V93" s="476"/>
      <c r="W93" s="476"/>
      <c r="X93" s="476"/>
    </row>
  </sheetData>
  <mergeCells count="35">
    <mergeCell ref="B71:X71"/>
    <mergeCell ref="C2:Z2"/>
    <mergeCell ref="B68:X68"/>
    <mergeCell ref="B69:X69"/>
    <mergeCell ref="B70:X70"/>
    <mergeCell ref="A4:A6"/>
    <mergeCell ref="B4:B6"/>
    <mergeCell ref="C4:Z4"/>
    <mergeCell ref="AQ47:AX47"/>
    <mergeCell ref="B67:X67"/>
    <mergeCell ref="AA4:AX4"/>
    <mergeCell ref="C5:Z5"/>
    <mergeCell ref="AA5:AX5"/>
    <mergeCell ref="B83:X83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B81:X81"/>
    <mergeCell ref="B82:X82"/>
    <mergeCell ref="B90:X90"/>
    <mergeCell ref="B91:X91"/>
    <mergeCell ref="B92:X92"/>
    <mergeCell ref="B93:X93"/>
    <mergeCell ref="B84:X84"/>
    <mergeCell ref="B85:X85"/>
    <mergeCell ref="B86:X86"/>
    <mergeCell ref="B87:X87"/>
    <mergeCell ref="B88:X88"/>
    <mergeCell ref="B89:X8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7</vt:i4>
      </vt:variant>
    </vt:vector>
  </HeadingPairs>
  <TitlesOfParts>
    <vt:vector size="7" baseType="lpstr">
      <vt:lpstr>Списък Приложения</vt:lpstr>
      <vt:lpstr>1.Прил 1_Обобщено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user1</cp:lastModifiedBy>
  <cp:lastPrinted>2016-07-21T05:58:49Z</cp:lastPrinted>
  <dcterms:created xsi:type="dcterms:W3CDTF">2005-03-22T15:35:28Z</dcterms:created>
  <dcterms:modified xsi:type="dcterms:W3CDTF">2016-07-21T11:40:55Z</dcterms:modified>
</cp:coreProperties>
</file>