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РАЗДЕЛ 1" sheetId="1" r:id="rId1"/>
    <sheet name="РАЗДЕЛ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<sst xmlns="http://schemas.openxmlformats.org/spreadsheetml/2006/main" count="133" uniqueCount="104">
  <si>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ПОЛУЧАТЕЛ:  Министерство на правосъдието</t>
  </si>
  <si>
    <t>КОД</t>
  </si>
  <si>
    <t>ПЕРИОД</t>
  </si>
  <si>
    <t>МИНИСТЕРСТВО НА ПРАВОСЪДИЕТО</t>
  </si>
  <si>
    <t xml:space="preserve">РАЙОНЕН СЪД: </t>
  </si>
  <si>
    <t xml:space="preserve">гр. </t>
  </si>
  <si>
    <t xml:space="preserve"> </t>
  </si>
  <si>
    <t xml:space="preserve">ФОРМА СП-И </t>
  </si>
  <si>
    <t>О Т Ч Е Т</t>
  </si>
  <si>
    <t>ЗА ДЕЙНОСТТА НА  ДЪРЖАВНИТЕ СЪДЕБНИ  ИЗПЪЛНИТЕЛИ В РАЙОННИТЕ СЪДИЛИЩА ПРЕЗ  200    г.</t>
  </si>
  <si>
    <t>Р А З Д Е Л    І  -  И З П Ъ Л Н И Т Е Л Н И    Д Е Л А</t>
  </si>
  <si>
    <t xml:space="preserve"> ВИДОВЕ ИЗПЪЛНИТЕЛНИ ДЕЛА </t>
  </si>
  <si>
    <t>шифър на реда</t>
  </si>
  <si>
    <t>Движение на делата - кол. 3 = кол. 4 + кол. 5 + кол. 6 + кол. 7</t>
  </si>
  <si>
    <t>Характер на изпълнението</t>
  </si>
  <si>
    <t>Брой жалби</t>
  </si>
  <si>
    <t>Призовки и книжа</t>
  </si>
  <si>
    <t>Несвършени дела в началото на отчетния период</t>
  </si>
  <si>
    <t>Постъпили</t>
  </si>
  <si>
    <t>Всичко                           / кол. 1 + кол. 2/</t>
  </si>
  <si>
    <t>Прекратени</t>
  </si>
  <si>
    <t>Изпратени на друг съдебен изпълнител</t>
  </si>
  <si>
    <t>Останали несвършени  в края на отчетния период</t>
  </si>
  <si>
    <t>продажби на вещи</t>
  </si>
  <si>
    <t>Въводи</t>
  </si>
  <si>
    <t>Предаване                            на   движими   вещи</t>
  </si>
  <si>
    <t>Други</t>
  </si>
  <si>
    <t>Уважени</t>
  </si>
  <si>
    <t>Изготвени</t>
  </si>
  <si>
    <t>Връчени</t>
  </si>
  <si>
    <t>Свършени чрез реализиране на вземането</t>
  </si>
  <si>
    <t>По други причини</t>
  </si>
  <si>
    <t>Движими</t>
  </si>
  <si>
    <t>Недвижими</t>
  </si>
  <si>
    <t>РАВЕНСТВА: кол. 1 + кол. 2 = кол. 3</t>
  </si>
  <si>
    <t xml:space="preserve">   кол. 3 = кол.4 + кол. 5 + кол. 6 + кол. 7</t>
  </si>
  <si>
    <t>а</t>
  </si>
  <si>
    <t>б</t>
  </si>
  <si>
    <t>ОБЩО /ш.1000 = 1100 + 1200 + 1300 + 1400 +1500/</t>
  </si>
  <si>
    <t>1000</t>
  </si>
  <si>
    <t>І. В ПОЛЗА НА ДЪРЖАВАТА                                                          /ш. 1100 = 1110+1120/</t>
  </si>
  <si>
    <t>1100</t>
  </si>
  <si>
    <t xml:space="preserve"> в т.ч.                                                                                                                     а/ публични държавни вземания</t>
  </si>
  <si>
    <t>1110</t>
  </si>
  <si>
    <t>б/частни държавни вземания</t>
  </si>
  <si>
    <t>1120</t>
  </si>
  <si>
    <t>ІІ. В ПОЛЗА НА ЮРИДИЧЕСКИ ЛИЦА И ТЪРГОВЦИ                                    / ш.1200 = ш.1210+1220+1230/</t>
  </si>
  <si>
    <t>1200</t>
  </si>
  <si>
    <t xml:space="preserve">в т.ч.                                                                                                      а/ в полза на банки </t>
  </si>
  <si>
    <t>1210</t>
  </si>
  <si>
    <t>б/ в полза на търговци</t>
  </si>
  <si>
    <t>1220</t>
  </si>
  <si>
    <t>в/ в полза на други ЮЛ</t>
  </si>
  <si>
    <t>1230</t>
  </si>
  <si>
    <t>ІІІ. В ПОЛЗА НА ГРАЖДАНИ                                                                                                                                          /ш.1300 = ш.1310+1320+1330+1340/</t>
  </si>
  <si>
    <t>1300</t>
  </si>
  <si>
    <t>в т.ч.                                                                                                          а/ за издръжки</t>
  </si>
  <si>
    <t>1310</t>
  </si>
  <si>
    <t>б/ по трудови спорове</t>
  </si>
  <si>
    <t>1320</t>
  </si>
  <si>
    <t>в/ предаване на дете</t>
  </si>
  <si>
    <t>1330</t>
  </si>
  <si>
    <t>г/ други</t>
  </si>
  <si>
    <t>1340</t>
  </si>
  <si>
    <t xml:space="preserve">ІV. ИЗПЪЛНЕНИЕ НА ЧУЖДЕСТРАННИ РЕШЕНИЯ </t>
  </si>
  <si>
    <t>1400</t>
  </si>
  <si>
    <t xml:space="preserve">V. ИЗПЪЛНЕНИЕ НА ОБЕЗПЕЧИТЕЛНИ МЕРКИ </t>
  </si>
  <si>
    <t>1500</t>
  </si>
  <si>
    <t>РАЗДЕЛ ІІ - Суми по изпълнителни дела</t>
  </si>
  <si>
    <t xml:space="preserve">шифър на реда </t>
  </si>
  <si>
    <t>Дължими суми по изп. дела</t>
  </si>
  <si>
    <t xml:space="preserve">Събрана сума </t>
  </si>
  <si>
    <t>Несъбрани суми по опрощаване, прекр. по подс. перемция, изпратени на друг СИ, давност, обезсилване и др.</t>
  </si>
  <si>
    <t>Останала несъбрана сума по  изпълнителни листове в края на отчетния период</t>
  </si>
  <si>
    <t>ПО ХАРАКТЕР И ПРОИЗХОД</t>
  </si>
  <si>
    <t>От образуването им до началото на отчетния период</t>
  </si>
  <si>
    <t>От образувани през отчетния период</t>
  </si>
  <si>
    <t>Всичко / кол. 1 + кол. 2/                       /кол. 3 = кол. 9 + 11 + 12/</t>
  </si>
  <si>
    <t>О Б Щ О /кол.5+ 6+7+8+9/</t>
  </si>
  <si>
    <t xml:space="preserve">Такси </t>
  </si>
  <si>
    <t xml:space="preserve">Допълнителни разноски </t>
  </si>
  <si>
    <t>Приети други разноски</t>
  </si>
  <si>
    <t>Лихви</t>
  </si>
  <si>
    <t>Суми по изпълнителни листове</t>
  </si>
  <si>
    <t xml:space="preserve">От общо събраната сума /кол. 4/ размер на сумата платена доброволно  </t>
  </si>
  <si>
    <t>НА ВЗЕМАНИЯТА</t>
  </si>
  <si>
    <t>кол. 3 = кол. 9 + кол. 11 + кол. 12</t>
  </si>
  <si>
    <t>кол. 4 = кол. 5 + 6 + 7 + 8 + 9</t>
  </si>
  <si>
    <t>кол. 9  ≤ кол. 4</t>
  </si>
  <si>
    <t>ОБЩО /ш. 1000 = 1100 + 1200 + 1300 + 1400/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</si>
  <si>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</si>
  <si>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</si>
  <si>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>ІІ. В ПОЛЗА НА ЮРИДИЧЕСКИ ЛИЦА И ТЪРГОВЦИ                                                                      / ш.1200 = ш.1210+1220+1230/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</si>
  <si>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</si>
  <si>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</si>
  <si>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ОТРАБОТЕНИ ЧОВЕКОМЕСЕЦИ</t>
  </si>
  <si>
    <t xml:space="preserve">Дата: </t>
  </si>
  <si>
    <t xml:space="preserve">                               Съставил: </t>
  </si>
  <si>
    <t xml:space="preserve">Адм. секретар: </t>
  </si>
  <si>
    <t xml:space="preserve">Град: </t>
  </si>
  <si>
    <t xml:space="preserve">                               Тел.: </t>
  </si>
  <si>
    <t xml:space="preserve">Председател: </t>
  </si>
  <si>
    <t>01.12.06г.</t>
  </si>
  <si>
    <t>БРОЙ СЪДИИ ПО ЩАТ - 4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</si>
</sst>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10"/>
      <color indexed="8"/>
      <name val="Arial"/>
      <family val="0"/>
    </font>
    <font>
      <sz val="7"/>
      <name val="Arial Narrow"/>
      <family val="2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49" fontId="2" fillId="0" borderId="3" xfId="0" applyNumberFormat="1" applyFont="1" applyBorder="1" applyAlignment="1" applyProtection="1">
      <alignment horizontal="center"/>
      <protection/>
    </xf>
    <xf numFmtId="1" fontId="2" fillId="2" borderId="3" xfId="0" applyNumberFormat="1" applyFont="1" applyFill="1" applyBorder="1" applyAlignment="1" applyProtection="1">
      <alignment/>
      <protection/>
    </xf>
    <xf numFmtId="1" fontId="2" fillId="0" borderId="3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7" fillId="3" borderId="3" xfId="0" applyFont="1" applyFill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 applyProtection="1">
      <alignment horizontal="justify" vertical="justify" textRotation="90"/>
      <protection/>
    </xf>
    <xf numFmtId="0" fontId="2" fillId="0" borderId="8" xfId="0" applyFont="1" applyBorder="1" applyAlignment="1" applyProtection="1">
      <alignment horizontal="justify" vertical="justify" textRotation="90"/>
      <protection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justify" wrapText="1"/>
    </xf>
    <xf numFmtId="0" fontId="0" fillId="0" borderId="3" xfId="0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justify" vertical="justify" textRotation="90"/>
      <protection/>
    </xf>
    <xf numFmtId="0" fontId="8" fillId="0" borderId="3" xfId="0" applyFont="1" applyBorder="1" applyAlignment="1">
      <alignment vertical="justify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 applyProtection="1">
      <alignment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right" wrapText="1"/>
      <protection/>
    </xf>
    <xf numFmtId="0" fontId="2" fillId="0" borderId="5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 vertical="justify" textRotation="90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justify" textRotation="90"/>
      <protection/>
    </xf>
    <xf numFmtId="0" fontId="2" fillId="0" borderId="5" xfId="0" applyFont="1" applyBorder="1" applyAlignment="1" applyProtection="1">
      <alignment horizontal="center" vertical="justify" textRotation="90"/>
      <protection/>
    </xf>
    <xf numFmtId="0" fontId="2" fillId="0" borderId="7" xfId="0" applyFont="1" applyBorder="1" applyAlignment="1" applyProtection="1">
      <alignment horizontal="center" vertical="justify" textRotation="90"/>
      <protection/>
    </xf>
    <xf numFmtId="0" fontId="0" fillId="0" borderId="3" xfId="0" applyBorder="1" applyAlignment="1" applyProtection="1">
      <alignment horizontal="center" textRotation="90" readingOrder="1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" xfId="0" applyBorder="1" applyAlignment="1" applyProtection="1">
      <alignment horizontal="center" textRotation="90"/>
      <protection/>
    </xf>
    <xf numFmtId="0" fontId="2" fillId="0" borderId="9" xfId="0" applyFont="1" applyBorder="1" applyAlignment="1" applyProtection="1">
      <alignment horizontal="center" textRotation="90"/>
      <protection/>
    </xf>
    <xf numFmtId="0" fontId="2" fillId="0" borderId="5" xfId="0" applyFont="1" applyBorder="1" applyAlignment="1" applyProtection="1">
      <alignment horizontal="center" textRotation="90"/>
      <protection/>
    </xf>
    <xf numFmtId="0" fontId="2" fillId="0" borderId="7" xfId="0" applyFont="1" applyBorder="1" applyAlignment="1" applyProtection="1">
      <alignment horizontal="center" textRotation="90"/>
      <protection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justify" textRotation="90"/>
    </xf>
    <xf numFmtId="0" fontId="2" fillId="0" borderId="6" xfId="0" applyFont="1" applyBorder="1" applyAlignment="1">
      <alignment horizontal="center" vertical="justify" textRotation="90"/>
    </xf>
    <xf numFmtId="0" fontId="2" fillId="0" borderId="13" xfId="0" applyFont="1" applyBorder="1" applyAlignment="1">
      <alignment horizontal="center" vertical="justify" textRotation="90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 vertical="justify" textRotation="90"/>
    </xf>
    <xf numFmtId="0" fontId="2" fillId="0" borderId="5" xfId="0" applyFont="1" applyBorder="1" applyAlignment="1">
      <alignment horizontal="center" vertical="justify" textRotation="90"/>
    </xf>
    <xf numFmtId="0" fontId="2" fillId="0" borderId="7" xfId="0" applyFont="1" applyBorder="1" applyAlignment="1">
      <alignment horizontal="center" vertical="justify" textRotation="90"/>
    </xf>
    <xf numFmtId="0" fontId="2" fillId="0" borderId="4" xfId="0" applyFont="1" applyBorder="1" applyAlignment="1">
      <alignment horizontal="center" vertical="justify" textRotation="90"/>
    </xf>
    <xf numFmtId="0" fontId="2" fillId="0" borderId="8" xfId="0" applyFont="1" applyBorder="1" applyAlignment="1">
      <alignment horizontal="center" vertical="justify" textRotation="90"/>
    </xf>
    <xf numFmtId="0" fontId="2" fillId="0" borderId="3" xfId="0" applyFont="1" applyBorder="1" applyAlignment="1">
      <alignment horizontal="center" vertical="justify" textRotation="90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zoomScale="85" zoomScaleNormal="85" workbookViewId="0" topLeftCell="A1">
      <selection activeCell="A31" sqref="A31"/>
    </sheetView>
  </sheetViews>
  <sheetFormatPr defaultColWidth="9.140625" defaultRowHeight="12.75"/>
  <cols>
    <col min="1" max="1" width="39.57421875" style="0" bestFit="1" customWidth="1"/>
    <col min="2" max="2" width="6.8515625" style="0" customWidth="1"/>
    <col min="3" max="3" width="9.7109375" style="0" customWidth="1"/>
    <col min="4" max="4" width="9.00390625" style="0" customWidth="1"/>
    <col min="5" max="5" width="9.421875" style="0" customWidth="1"/>
    <col min="6" max="6" width="9.00390625" style="0" customWidth="1"/>
    <col min="7" max="7" width="8.140625" style="0" customWidth="1"/>
    <col min="8" max="8" width="8.421875" style="0" customWidth="1"/>
    <col min="9" max="9" width="9.00390625" style="0" customWidth="1"/>
    <col min="10" max="10" width="10.140625" style="0" customWidth="1"/>
    <col min="11" max="11" width="8.00390625" style="0" customWidth="1"/>
    <col min="12" max="12" width="8.7109375" style="0" customWidth="1"/>
    <col min="13" max="13" width="10.28125" style="0" customWidth="1"/>
    <col min="14" max="14" width="11.00390625" style="0" customWidth="1"/>
    <col min="15" max="15" width="12.421875" style="0" customWidth="1"/>
    <col min="16" max="16" width="8.140625" style="0" customWidth="1"/>
    <col min="17" max="17" width="11.421875" style="0" customWidth="1"/>
    <col min="18" max="18" width="8.140625" style="0" customWidth="1"/>
  </cols>
  <sheetData>
    <row r="1" spans="1:18" ht="12.7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68"/>
      <c r="J1" s="68"/>
      <c r="K1" s="68"/>
      <c r="L1" s="68"/>
      <c r="M1" s="68"/>
      <c r="N1" s="68"/>
      <c r="O1" s="69" t="s">
        <v>3</v>
      </c>
      <c r="P1" s="70"/>
      <c r="Q1" s="70"/>
      <c r="R1" s="71"/>
    </row>
    <row r="2" spans="1:18" ht="12.75">
      <c r="A2" s="5" t="s">
        <v>4</v>
      </c>
      <c r="B2" s="6"/>
      <c r="C2" s="7"/>
      <c r="D2" s="4"/>
      <c r="E2" s="4"/>
      <c r="F2" s="4"/>
      <c r="G2" s="4"/>
      <c r="H2" s="4"/>
      <c r="I2" s="8"/>
      <c r="J2" s="8"/>
      <c r="K2" s="8"/>
      <c r="L2" s="9"/>
      <c r="M2" s="9"/>
      <c r="N2" s="9"/>
      <c r="O2" s="10"/>
      <c r="P2" s="11"/>
      <c r="Q2" s="11"/>
      <c r="R2" s="12"/>
    </row>
    <row r="3" spans="1:18" ht="12.75">
      <c r="A3" s="13" t="s">
        <v>5</v>
      </c>
      <c r="B3" s="14"/>
      <c r="C3" s="15" t="s">
        <v>6</v>
      </c>
      <c r="D3" s="4"/>
      <c r="E3" s="4"/>
      <c r="F3" s="4"/>
      <c r="G3" s="4"/>
      <c r="H3" s="4"/>
      <c r="I3" s="68"/>
      <c r="J3" s="68"/>
      <c r="K3" s="68"/>
      <c r="L3" s="68"/>
      <c r="M3" s="68"/>
      <c r="N3" s="68"/>
      <c r="O3" s="72" t="s">
        <v>7</v>
      </c>
      <c r="P3" s="73"/>
      <c r="Q3" s="73"/>
      <c r="R3" s="74"/>
    </row>
    <row r="4" spans="1:18" ht="18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18">
      <c r="A5" s="76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8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2.75">
      <c r="A7" s="16" t="s">
        <v>11</v>
      </c>
      <c r="B7" s="78" t="s">
        <v>12</v>
      </c>
      <c r="C7" s="79" t="s">
        <v>13</v>
      </c>
      <c r="D7" s="79"/>
      <c r="E7" s="79"/>
      <c r="F7" s="79"/>
      <c r="G7" s="79"/>
      <c r="H7" s="79"/>
      <c r="I7" s="79"/>
      <c r="J7" s="80" t="s">
        <v>14</v>
      </c>
      <c r="K7" s="81"/>
      <c r="L7" s="81"/>
      <c r="M7" s="81"/>
      <c r="N7" s="82"/>
      <c r="O7" s="83" t="s">
        <v>15</v>
      </c>
      <c r="P7" s="83"/>
      <c r="Q7" s="54" t="s">
        <v>16</v>
      </c>
      <c r="R7" s="54"/>
    </row>
    <row r="8" spans="1:18" ht="12.75">
      <c r="A8" s="20"/>
      <c r="B8" s="78"/>
      <c r="C8" s="78" t="s">
        <v>17</v>
      </c>
      <c r="D8" s="78" t="s">
        <v>18</v>
      </c>
      <c r="E8" s="78" t="s">
        <v>19</v>
      </c>
      <c r="F8" s="79" t="s">
        <v>20</v>
      </c>
      <c r="G8" s="79"/>
      <c r="H8" s="78" t="s">
        <v>21</v>
      </c>
      <c r="I8" s="55" t="s">
        <v>22</v>
      </c>
      <c r="J8" s="88" t="s">
        <v>23</v>
      </c>
      <c r="K8" s="89"/>
      <c r="L8" s="84" t="s">
        <v>24</v>
      </c>
      <c r="M8" s="84" t="s">
        <v>25</v>
      </c>
      <c r="N8" s="84" t="s">
        <v>26</v>
      </c>
      <c r="O8" s="87" t="s">
        <v>18</v>
      </c>
      <c r="P8" s="87" t="s">
        <v>27</v>
      </c>
      <c r="Q8" s="92" t="s">
        <v>28</v>
      </c>
      <c r="R8" s="92" t="s">
        <v>29</v>
      </c>
    </row>
    <row r="9" spans="1:18" ht="12.75">
      <c r="A9" s="7"/>
      <c r="B9" s="78"/>
      <c r="C9" s="78"/>
      <c r="D9" s="78"/>
      <c r="E9" s="78"/>
      <c r="F9" s="78" t="s">
        <v>30</v>
      </c>
      <c r="G9" s="78" t="s">
        <v>31</v>
      </c>
      <c r="H9" s="78"/>
      <c r="I9" s="50"/>
      <c r="J9" s="93" t="s">
        <v>32</v>
      </c>
      <c r="K9" s="84" t="s">
        <v>33</v>
      </c>
      <c r="L9" s="85"/>
      <c r="M9" s="90"/>
      <c r="N9" s="85"/>
      <c r="O9" s="87"/>
      <c r="P9" s="87"/>
      <c r="Q9" s="92"/>
      <c r="R9" s="92"/>
    </row>
    <row r="10" spans="1:18" ht="12.75">
      <c r="A10" s="61"/>
      <c r="B10" s="78"/>
      <c r="C10" s="78"/>
      <c r="D10" s="78"/>
      <c r="E10" s="78"/>
      <c r="F10" s="78"/>
      <c r="G10" s="78"/>
      <c r="H10" s="78"/>
      <c r="I10" s="50"/>
      <c r="J10" s="94"/>
      <c r="K10" s="85"/>
      <c r="L10" s="85"/>
      <c r="M10" s="90"/>
      <c r="N10" s="85"/>
      <c r="O10" s="87"/>
      <c r="P10" s="87"/>
      <c r="Q10" s="92"/>
      <c r="R10" s="92"/>
    </row>
    <row r="11" spans="1:18" ht="38.25">
      <c r="A11" s="62" t="s">
        <v>34</v>
      </c>
      <c r="B11" s="78"/>
      <c r="C11" s="78"/>
      <c r="D11" s="78"/>
      <c r="E11" s="78"/>
      <c r="F11" s="78"/>
      <c r="G11" s="78"/>
      <c r="H11" s="78"/>
      <c r="I11" s="50"/>
      <c r="J11" s="94"/>
      <c r="K11" s="85"/>
      <c r="L11" s="85"/>
      <c r="M11" s="90"/>
      <c r="N11" s="85"/>
      <c r="O11" s="87"/>
      <c r="P11" s="87"/>
      <c r="Q11" s="92"/>
      <c r="R11" s="92"/>
    </row>
    <row r="12" spans="1:18" ht="51">
      <c r="A12" s="62" t="s">
        <v>35</v>
      </c>
      <c r="B12" s="78"/>
      <c r="C12" s="78"/>
      <c r="D12" s="78"/>
      <c r="E12" s="78"/>
      <c r="F12" s="78"/>
      <c r="G12" s="78"/>
      <c r="H12" s="78"/>
      <c r="I12" s="50"/>
      <c r="J12" s="94"/>
      <c r="K12" s="85"/>
      <c r="L12" s="85"/>
      <c r="M12" s="90"/>
      <c r="N12" s="85"/>
      <c r="O12" s="87"/>
      <c r="P12" s="87"/>
      <c r="Q12" s="92"/>
      <c r="R12" s="92"/>
    </row>
    <row r="13" spans="1:18" ht="12.75">
      <c r="A13" s="63" t="s">
        <v>6</v>
      </c>
      <c r="B13" s="78"/>
      <c r="C13" s="78"/>
      <c r="D13" s="78"/>
      <c r="E13" s="78"/>
      <c r="F13" s="78"/>
      <c r="G13" s="78"/>
      <c r="H13" s="78"/>
      <c r="I13" s="50"/>
      <c r="J13" s="94"/>
      <c r="K13" s="85"/>
      <c r="L13" s="85"/>
      <c r="M13" s="90"/>
      <c r="N13" s="85"/>
      <c r="O13" s="87"/>
      <c r="P13" s="87"/>
      <c r="Q13" s="92"/>
      <c r="R13" s="92"/>
    </row>
    <row r="14" spans="1:18" ht="12.75">
      <c r="A14" s="64"/>
      <c r="B14" s="78"/>
      <c r="C14" s="78"/>
      <c r="D14" s="78"/>
      <c r="E14" s="78"/>
      <c r="F14" s="78"/>
      <c r="G14" s="78"/>
      <c r="H14" s="78"/>
      <c r="I14" s="51"/>
      <c r="J14" s="95"/>
      <c r="K14" s="86"/>
      <c r="L14" s="86"/>
      <c r="M14" s="91"/>
      <c r="N14" s="86"/>
      <c r="O14" s="87"/>
      <c r="P14" s="87"/>
      <c r="Q14" s="92"/>
      <c r="R14" s="92"/>
    </row>
    <row r="15" spans="1:18" ht="12.75">
      <c r="A15" s="65" t="s">
        <v>36</v>
      </c>
      <c r="B15" s="17" t="s">
        <v>37</v>
      </c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21">
        <v>8</v>
      </c>
      <c r="K15" s="17">
        <v>9</v>
      </c>
      <c r="L15" s="22">
        <v>10</v>
      </c>
      <c r="M15" s="22">
        <v>11</v>
      </c>
      <c r="N15" s="22">
        <v>12</v>
      </c>
      <c r="O15" s="18">
        <v>13</v>
      </c>
      <c r="P15" s="18">
        <v>14</v>
      </c>
      <c r="Q15" s="19">
        <v>15</v>
      </c>
      <c r="R15" s="19">
        <v>16</v>
      </c>
    </row>
    <row r="16" spans="1:18" ht="51">
      <c r="A16" s="66" t="s">
        <v>38</v>
      </c>
      <c r="B16" s="23" t="s">
        <v>39</v>
      </c>
      <c r="C16" s="24">
        <v>5620</v>
      </c>
      <c r="D16" s="24">
        <v>1147</v>
      </c>
      <c r="E16" s="24">
        <f>SUM(E17+E20+E24+E29+E30)</f>
        <v>6767</v>
      </c>
      <c r="F16" s="24">
        <v>847</v>
      </c>
      <c r="G16" s="24">
        <v>1102</v>
      </c>
      <c r="H16" s="24">
        <v>300</v>
      </c>
      <c r="I16" s="24">
        <f>E16-SUM(F16:H16)</f>
        <v>4518</v>
      </c>
      <c r="J16" s="24">
        <v>55</v>
      </c>
      <c r="K16" s="24">
        <v>51</v>
      </c>
      <c r="L16" s="24">
        <v>18</v>
      </c>
      <c r="M16" s="24">
        <v>14</v>
      </c>
      <c r="N16" s="24">
        <v>829</v>
      </c>
      <c r="O16" s="24">
        <v>87</v>
      </c>
      <c r="P16" s="24">
        <v>20</v>
      </c>
      <c r="Q16" s="24">
        <v>6152</v>
      </c>
      <c r="R16" s="24">
        <v>5490</v>
      </c>
    </row>
    <row r="17" spans="1:18" ht="51">
      <c r="A17" s="67" t="s">
        <v>40</v>
      </c>
      <c r="B17" s="23" t="s">
        <v>41</v>
      </c>
      <c r="C17" s="24">
        <v>382</v>
      </c>
      <c r="D17" s="24">
        <v>128</v>
      </c>
      <c r="E17" s="24">
        <f aca="true" t="shared" si="0" ref="E17:R17">SUM(E18+E19)</f>
        <v>510</v>
      </c>
      <c r="F17" s="24">
        <v>56</v>
      </c>
      <c r="G17" s="24">
        <v>155</v>
      </c>
      <c r="H17" s="24">
        <v>5</v>
      </c>
      <c r="I17" s="24">
        <f aca="true" t="shared" si="1" ref="I17:I30">E17-SUM(F17:H17)</f>
        <v>294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</row>
    <row r="18" spans="1:18" ht="51">
      <c r="A18" s="67" t="s">
        <v>42</v>
      </c>
      <c r="B18" s="23" t="s">
        <v>43</v>
      </c>
      <c r="C18" s="25">
        <v>382</v>
      </c>
      <c r="D18" s="25">
        <v>128</v>
      </c>
      <c r="E18" s="24">
        <f>SUM(C18+D18)</f>
        <v>510</v>
      </c>
      <c r="F18" s="25">
        <v>56</v>
      </c>
      <c r="G18" s="25">
        <v>155</v>
      </c>
      <c r="H18" s="25">
        <v>5</v>
      </c>
      <c r="I18" s="24">
        <f t="shared" si="1"/>
        <v>294</v>
      </c>
      <c r="J18" s="25"/>
      <c r="K18" s="25"/>
      <c r="L18" s="26"/>
      <c r="M18" s="26"/>
      <c r="N18" s="26"/>
      <c r="O18" s="26"/>
      <c r="P18" s="26"/>
      <c r="Q18" s="26"/>
      <c r="R18" s="26"/>
    </row>
    <row r="19" spans="1:18" ht="38.25">
      <c r="A19" s="67" t="s">
        <v>44</v>
      </c>
      <c r="B19" s="23" t="s">
        <v>45</v>
      </c>
      <c r="C19" s="25"/>
      <c r="D19" s="25"/>
      <c r="E19" s="24">
        <f>SUM(C19+D19)</f>
        <v>0</v>
      </c>
      <c r="F19" s="25"/>
      <c r="G19" s="25"/>
      <c r="H19" s="25"/>
      <c r="I19" s="24">
        <f t="shared" si="1"/>
        <v>0</v>
      </c>
      <c r="J19" s="25"/>
      <c r="K19" s="25"/>
      <c r="L19" s="26"/>
      <c r="M19" s="26"/>
      <c r="N19" s="26"/>
      <c r="O19" s="26"/>
      <c r="P19" s="26"/>
      <c r="Q19" s="26"/>
      <c r="R19" s="26"/>
    </row>
    <row r="20" spans="1:18" ht="27" customHeight="1">
      <c r="A20" s="67" t="s">
        <v>46</v>
      </c>
      <c r="B20" s="23" t="s">
        <v>47</v>
      </c>
      <c r="C20" s="24">
        <v>2015</v>
      </c>
      <c r="D20" s="24">
        <v>503</v>
      </c>
      <c r="E20" s="24">
        <f>SUM(E21:E23)</f>
        <v>2518</v>
      </c>
      <c r="F20" s="24">
        <v>226</v>
      </c>
      <c r="G20" s="24">
        <v>385</v>
      </c>
      <c r="H20" s="24">
        <v>96</v>
      </c>
      <c r="I20" s="24">
        <f t="shared" si="1"/>
        <v>1811</v>
      </c>
      <c r="J20" s="24">
        <v>40</v>
      </c>
      <c r="K20" s="24">
        <v>28</v>
      </c>
      <c r="L20" s="24">
        <v>9</v>
      </c>
      <c r="M20" s="24">
        <v>12</v>
      </c>
      <c r="N20" s="24">
        <v>485</v>
      </c>
      <c r="O20" s="24">
        <f>SUM(O21:O23)</f>
        <v>0</v>
      </c>
      <c r="P20" s="24">
        <f>SUM(P21:P23)</f>
        <v>0</v>
      </c>
      <c r="Q20" s="24">
        <f>SUM(Q21:Q23)</f>
        <v>0</v>
      </c>
      <c r="R20" s="24">
        <f>SUM(R21:R23)</f>
        <v>0</v>
      </c>
    </row>
    <row r="21" spans="1:18" ht="38.25">
      <c r="A21" s="67" t="s">
        <v>48</v>
      </c>
      <c r="B21" s="23" t="s">
        <v>49</v>
      </c>
      <c r="C21" s="25">
        <v>492</v>
      </c>
      <c r="D21" s="25">
        <v>236</v>
      </c>
      <c r="E21" s="24">
        <f>SUM(C21+D21)</f>
        <v>728</v>
      </c>
      <c r="F21" s="25">
        <v>55</v>
      </c>
      <c r="G21" s="25">
        <v>43</v>
      </c>
      <c r="H21" s="25">
        <v>25</v>
      </c>
      <c r="I21" s="24">
        <f t="shared" si="1"/>
        <v>605</v>
      </c>
      <c r="J21" s="25">
        <v>17</v>
      </c>
      <c r="K21" s="25">
        <v>8</v>
      </c>
      <c r="L21" s="26">
        <v>2</v>
      </c>
      <c r="M21" s="26">
        <v>4</v>
      </c>
      <c r="N21" s="26">
        <v>161</v>
      </c>
      <c r="O21" s="26"/>
      <c r="P21" s="26"/>
      <c r="Q21" s="26"/>
      <c r="R21" s="26"/>
    </row>
    <row r="22" spans="1:18" ht="25.5">
      <c r="A22" s="66" t="s">
        <v>50</v>
      </c>
      <c r="B22" s="23" t="s">
        <v>51</v>
      </c>
      <c r="C22" s="25"/>
      <c r="D22" s="25">
        <v>112</v>
      </c>
      <c r="E22" s="24">
        <f>SUM(C22+D22)</f>
        <v>112</v>
      </c>
      <c r="F22" s="25">
        <v>61</v>
      </c>
      <c r="G22" s="25"/>
      <c r="H22" s="25"/>
      <c r="I22" s="24">
        <f t="shared" si="1"/>
        <v>51</v>
      </c>
      <c r="J22" s="25">
        <v>12</v>
      </c>
      <c r="K22" s="25">
        <v>6</v>
      </c>
      <c r="L22" s="26"/>
      <c r="M22" s="26">
        <v>3</v>
      </c>
      <c r="N22" s="26">
        <v>106</v>
      </c>
      <c r="O22" s="26"/>
      <c r="P22" s="26"/>
      <c r="Q22" s="26"/>
      <c r="R22" s="26"/>
    </row>
    <row r="23" spans="1:18" ht="25.5">
      <c r="A23" s="66" t="s">
        <v>52</v>
      </c>
      <c r="B23" s="23" t="s">
        <v>53</v>
      </c>
      <c r="C23" s="25">
        <v>1523</v>
      </c>
      <c r="D23" s="25">
        <v>155</v>
      </c>
      <c r="E23" s="24">
        <f aca="true" t="shared" si="2" ref="E23:E30">SUM(C23+D23)</f>
        <v>1678</v>
      </c>
      <c r="F23" s="25">
        <v>110</v>
      </c>
      <c r="G23" s="25">
        <v>342</v>
      </c>
      <c r="H23" s="25">
        <v>71</v>
      </c>
      <c r="I23" s="24">
        <f t="shared" si="1"/>
        <v>1155</v>
      </c>
      <c r="J23" s="25">
        <v>11</v>
      </c>
      <c r="K23" s="25">
        <v>14</v>
      </c>
      <c r="L23" s="26">
        <v>7</v>
      </c>
      <c r="M23" s="26">
        <v>5</v>
      </c>
      <c r="N23" s="26">
        <v>218</v>
      </c>
      <c r="O23" s="26"/>
      <c r="P23" s="26"/>
      <c r="Q23" s="26"/>
      <c r="R23" s="26"/>
    </row>
    <row r="24" spans="1:18" ht="76.5">
      <c r="A24" s="67" t="s">
        <v>54</v>
      </c>
      <c r="B24" s="23" t="s">
        <v>55</v>
      </c>
      <c r="C24" s="24">
        <v>3217</v>
      </c>
      <c r="D24" s="24">
        <v>506</v>
      </c>
      <c r="E24" s="24">
        <f>SUM(E25:E28)</f>
        <v>3723</v>
      </c>
      <c r="F24" s="24">
        <v>565</v>
      </c>
      <c r="G24" s="24">
        <v>562</v>
      </c>
      <c r="H24" s="24">
        <v>199</v>
      </c>
      <c r="I24" s="24">
        <f t="shared" si="1"/>
        <v>2397</v>
      </c>
      <c r="J24" s="24">
        <v>15</v>
      </c>
      <c r="K24" s="24">
        <v>23</v>
      </c>
      <c r="L24" s="24">
        <v>9</v>
      </c>
      <c r="M24" s="24">
        <v>2</v>
      </c>
      <c r="N24" s="24">
        <v>344</v>
      </c>
      <c r="O24" s="24">
        <f>SUM(O25:O28)</f>
        <v>0</v>
      </c>
      <c r="P24" s="24">
        <f>SUM(P25:P28)</f>
        <v>0</v>
      </c>
      <c r="Q24" s="24">
        <f>SUM(Q25:Q28)</f>
        <v>0</v>
      </c>
      <c r="R24" s="24">
        <f>SUM(R25:R28)</f>
        <v>0</v>
      </c>
    </row>
    <row r="25" spans="1:18" ht="25.5">
      <c r="A25" s="67" t="s">
        <v>56</v>
      </c>
      <c r="B25" s="23" t="s">
        <v>57</v>
      </c>
      <c r="C25" s="25">
        <v>941</v>
      </c>
      <c r="D25" s="25">
        <v>125</v>
      </c>
      <c r="E25" s="24">
        <f t="shared" si="2"/>
        <v>1066</v>
      </c>
      <c r="F25" s="25">
        <v>109</v>
      </c>
      <c r="G25" s="25">
        <v>3</v>
      </c>
      <c r="H25" s="25">
        <v>1</v>
      </c>
      <c r="I25" s="24">
        <f t="shared" si="1"/>
        <v>953</v>
      </c>
      <c r="J25" s="25">
        <v>1</v>
      </c>
      <c r="K25" s="25">
        <v>3</v>
      </c>
      <c r="L25" s="26"/>
      <c r="M25" s="26"/>
      <c r="N25" s="26">
        <v>30</v>
      </c>
      <c r="O25" s="26"/>
      <c r="P25" s="26"/>
      <c r="Q25" s="26"/>
      <c r="R25" s="26"/>
    </row>
    <row r="26" spans="1:18" ht="25.5">
      <c r="A26" s="66" t="s">
        <v>58</v>
      </c>
      <c r="B26" s="23" t="s">
        <v>59</v>
      </c>
      <c r="C26" s="25">
        <v>776</v>
      </c>
      <c r="D26" s="25">
        <v>165</v>
      </c>
      <c r="E26" s="24">
        <f t="shared" si="2"/>
        <v>941</v>
      </c>
      <c r="F26" s="25">
        <v>173</v>
      </c>
      <c r="G26" s="25">
        <v>327</v>
      </c>
      <c r="H26" s="25">
        <v>75</v>
      </c>
      <c r="I26" s="24">
        <f t="shared" si="1"/>
        <v>366</v>
      </c>
      <c r="J26" s="25">
        <v>5</v>
      </c>
      <c r="K26" s="25">
        <v>3</v>
      </c>
      <c r="L26" s="26"/>
      <c r="M26" s="26"/>
      <c r="N26" s="26">
        <v>73</v>
      </c>
      <c r="O26" s="26"/>
      <c r="P26" s="26"/>
      <c r="Q26" s="26"/>
      <c r="R26" s="26"/>
    </row>
    <row r="27" spans="1:18" ht="25.5">
      <c r="A27" s="66" t="s">
        <v>60</v>
      </c>
      <c r="B27" s="23" t="s">
        <v>61</v>
      </c>
      <c r="C27" s="25">
        <v>21</v>
      </c>
      <c r="D27" s="25">
        <v>3</v>
      </c>
      <c r="E27" s="24">
        <f t="shared" si="2"/>
        <v>24</v>
      </c>
      <c r="F27" s="25">
        <v>12</v>
      </c>
      <c r="G27" s="25"/>
      <c r="H27" s="25"/>
      <c r="I27" s="24">
        <f t="shared" si="1"/>
        <v>12</v>
      </c>
      <c r="J27" s="25"/>
      <c r="K27" s="25"/>
      <c r="L27" s="26"/>
      <c r="M27" s="26">
        <v>1</v>
      </c>
      <c r="N27" s="26"/>
      <c r="O27" s="26"/>
      <c r="P27" s="26"/>
      <c r="Q27" s="26"/>
      <c r="R27" s="26"/>
    </row>
    <row r="28" spans="1:18" ht="12.75">
      <c r="A28" s="66" t="s">
        <v>62</v>
      </c>
      <c r="B28" s="23" t="s">
        <v>63</v>
      </c>
      <c r="C28" s="25">
        <v>1479</v>
      </c>
      <c r="D28" s="25">
        <v>213</v>
      </c>
      <c r="E28" s="24">
        <f t="shared" si="2"/>
        <v>1692</v>
      </c>
      <c r="F28" s="25">
        <v>271</v>
      </c>
      <c r="G28" s="25">
        <v>232</v>
      </c>
      <c r="H28" s="25">
        <v>123</v>
      </c>
      <c r="I28" s="24">
        <f t="shared" si="1"/>
        <v>1066</v>
      </c>
      <c r="J28" s="25">
        <v>9</v>
      </c>
      <c r="K28" s="25">
        <v>17</v>
      </c>
      <c r="L28" s="26">
        <v>9</v>
      </c>
      <c r="M28" s="26">
        <v>1</v>
      </c>
      <c r="N28" s="26">
        <v>241</v>
      </c>
      <c r="O28" s="26"/>
      <c r="P28" s="26"/>
      <c r="Q28" s="26"/>
      <c r="R28" s="26"/>
    </row>
    <row r="29" spans="1:18" ht="55.5" customHeight="1">
      <c r="A29" s="67" t="s">
        <v>64</v>
      </c>
      <c r="B29" s="23" t="s">
        <v>65</v>
      </c>
      <c r="C29" s="25">
        <v>6</v>
      </c>
      <c r="D29" s="25"/>
      <c r="E29" s="24">
        <f t="shared" si="2"/>
        <v>6</v>
      </c>
      <c r="F29" s="25"/>
      <c r="G29" s="25"/>
      <c r="H29" s="25"/>
      <c r="I29" s="24">
        <f t="shared" si="1"/>
        <v>6</v>
      </c>
      <c r="J29" s="25"/>
      <c r="K29" s="25"/>
      <c r="L29" s="26"/>
      <c r="M29" s="26"/>
      <c r="N29" s="26"/>
      <c r="O29" s="26"/>
      <c r="P29" s="26"/>
      <c r="Q29" s="26"/>
      <c r="R29" s="26"/>
    </row>
    <row r="30" spans="1:18" ht="63.75">
      <c r="A30" s="67" t="s">
        <v>66</v>
      </c>
      <c r="B30" s="23" t="s">
        <v>67</v>
      </c>
      <c r="C30" s="25"/>
      <c r="D30" s="25">
        <v>10</v>
      </c>
      <c r="E30" s="24">
        <f t="shared" si="2"/>
        <v>10</v>
      </c>
      <c r="F30" s="25"/>
      <c r="G30" s="25"/>
      <c r="H30" s="25"/>
      <c r="I30" s="24">
        <f t="shared" si="1"/>
        <v>10</v>
      </c>
      <c r="J30" s="25"/>
      <c r="K30" s="25"/>
      <c r="L30" s="26"/>
      <c r="M30" s="26"/>
      <c r="N30" s="26">
        <v>53</v>
      </c>
      <c r="O30" s="26"/>
      <c r="P30" s="26"/>
      <c r="Q30" s="26"/>
      <c r="R30" s="26"/>
    </row>
    <row r="31" spans="1:18" ht="12.75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9"/>
      <c r="M31" s="29"/>
      <c r="N31" s="29"/>
      <c r="O31" s="29"/>
      <c r="P31" s="29"/>
      <c r="Q31" s="29"/>
      <c r="R31" s="29"/>
    </row>
    <row r="32" spans="1:18" ht="12.75">
      <c r="A32" s="27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9"/>
      <c r="M32" s="29"/>
      <c r="N32" s="29"/>
      <c r="O32" s="29"/>
      <c r="P32" s="29"/>
      <c r="Q32" s="29"/>
      <c r="R32" s="29"/>
    </row>
    <row r="33" spans="1:18" ht="12.75">
      <c r="A33" s="27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9"/>
      <c r="M33" s="29"/>
      <c r="N33" s="29"/>
      <c r="O33" s="29"/>
      <c r="P33" s="29"/>
      <c r="Q33" s="29"/>
      <c r="R33" s="29"/>
    </row>
    <row r="34" spans="1:18" ht="12.75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9"/>
      <c r="M34" s="29"/>
      <c r="N34" s="29"/>
      <c r="O34" s="29"/>
      <c r="P34" s="29"/>
      <c r="Q34" s="29"/>
      <c r="R34" s="29"/>
    </row>
    <row r="35" spans="1:18" ht="12.75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9"/>
      <c r="M35" s="29"/>
      <c r="N35" s="29"/>
      <c r="O35" s="29"/>
      <c r="P35" s="29"/>
      <c r="Q35" s="29"/>
      <c r="R35" s="29"/>
    </row>
    <row r="36" spans="1:18" ht="12.75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</row>
    <row r="37" spans="1:18" ht="12.75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9"/>
      <c r="M37" s="29"/>
      <c r="N37" s="29"/>
      <c r="O37" s="29"/>
      <c r="P37" s="29"/>
      <c r="Q37" s="29"/>
      <c r="R37" s="29"/>
    </row>
    <row r="38" spans="1:18" ht="12.75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9"/>
      <c r="M38" s="29"/>
      <c r="N38" s="29"/>
      <c r="O38" s="29"/>
      <c r="P38" s="29"/>
      <c r="Q38" s="29"/>
      <c r="R38" s="29"/>
    </row>
    <row r="39" spans="1:18" ht="12.75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9"/>
      <c r="M39" s="29"/>
      <c r="N39" s="29"/>
      <c r="O39" s="29"/>
      <c r="P39" s="29"/>
      <c r="Q39" s="29"/>
      <c r="R39" s="29"/>
    </row>
    <row r="40" spans="1:18" ht="12.75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9"/>
      <c r="M40" s="29"/>
      <c r="N40" s="29"/>
      <c r="O40" s="29"/>
      <c r="P40" s="29"/>
      <c r="Q40" s="29"/>
      <c r="R40" s="29"/>
    </row>
    <row r="41" spans="1:18" ht="12.75">
      <c r="A41" s="27"/>
      <c r="B41" s="28"/>
      <c r="C41" s="27"/>
      <c r="D41" s="27"/>
      <c r="E41" s="27"/>
      <c r="F41" s="27"/>
      <c r="G41" s="27"/>
      <c r="H41" s="27"/>
      <c r="I41" s="27"/>
      <c r="J41" s="27"/>
      <c r="K41" s="27"/>
      <c r="L41" s="29"/>
      <c r="M41" s="29"/>
      <c r="N41" s="29"/>
      <c r="O41" s="29"/>
      <c r="P41" s="29"/>
      <c r="Q41" s="29"/>
      <c r="R41" s="29"/>
    </row>
    <row r="42" spans="1:11" ht="12.7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2.75">
      <c r="A43" s="27"/>
      <c r="B43" s="28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2.75">
      <c r="A44" s="27"/>
      <c r="B44" s="28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2.75">
      <c r="A45" s="27"/>
      <c r="B45" s="28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2.75">
      <c r="A46" s="27"/>
      <c r="B46" s="28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2.75">
      <c r="A47" s="27"/>
      <c r="B47" s="28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2.75">
      <c r="A48" s="27"/>
      <c r="B48" s="28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2.75">
      <c r="A49" s="27"/>
      <c r="B49" s="28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.75">
      <c r="A50" s="27"/>
      <c r="B50" s="28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.75">
      <c r="A51" s="27"/>
      <c r="B51" s="28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2.7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2.75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2.75">
      <c r="A55" s="27"/>
      <c r="B55" s="28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.75">
      <c r="A56" s="27"/>
      <c r="B56" s="28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2.75">
      <c r="A57" s="27"/>
      <c r="B57" s="28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2.75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</sheetData>
  <mergeCells count="30">
    <mergeCell ref="Q8:Q14"/>
    <mergeCell ref="R8:R14"/>
    <mergeCell ref="F9:F14"/>
    <mergeCell ref="G9:G14"/>
    <mergeCell ref="J9:J14"/>
    <mergeCell ref="K9:K14"/>
    <mergeCell ref="Q7:R7"/>
    <mergeCell ref="C8:C14"/>
    <mergeCell ref="D8:D14"/>
    <mergeCell ref="E8:E14"/>
    <mergeCell ref="F8:G8"/>
    <mergeCell ref="H8:H14"/>
    <mergeCell ref="I8:I14"/>
    <mergeCell ref="J8:K8"/>
    <mergeCell ref="L8:L14"/>
    <mergeCell ref="M8:M14"/>
    <mergeCell ref="A4:R4"/>
    <mergeCell ref="A5:R5"/>
    <mergeCell ref="A6:R6"/>
    <mergeCell ref="B7:B14"/>
    <mergeCell ref="C7:I7"/>
    <mergeCell ref="J7:N7"/>
    <mergeCell ref="O7:P7"/>
    <mergeCell ref="N8:N14"/>
    <mergeCell ref="O8:O14"/>
    <mergeCell ref="P8:P14"/>
    <mergeCell ref="I1:N1"/>
    <mergeCell ref="O1:R1"/>
    <mergeCell ref="I3:N3"/>
    <mergeCell ref="O3:R3"/>
  </mergeCells>
  <printOptions/>
  <pageMargins left="0.3937007874015748" right="0.3937007874015748" top="0.5905511811023623" bottom="0.98425196850393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B1">
      <selection activeCell="L3" sqref="L1:L16384"/>
    </sheetView>
  </sheetViews>
  <sheetFormatPr defaultColWidth="9.140625" defaultRowHeight="12.75"/>
  <cols>
    <col min="1" max="1" width="26.421875" style="0" customWidth="1"/>
    <col min="2" max="2" width="3.140625" style="0" customWidth="1"/>
    <col min="3" max="3" width="11.00390625" style="0" customWidth="1"/>
    <col min="4" max="4" width="10.00390625" style="0" customWidth="1"/>
    <col min="5" max="5" width="11.7109375" style="0" customWidth="1"/>
    <col min="6" max="6" width="10.7109375" style="0" customWidth="1"/>
    <col min="7" max="7" width="8.140625" style="0" customWidth="1"/>
    <col min="8" max="8" width="8.57421875" style="0" customWidth="1"/>
    <col min="9" max="9" width="7.28125" style="0" customWidth="1"/>
    <col min="10" max="10" width="7.00390625" style="0" customWidth="1"/>
    <col min="11" max="11" width="10.7109375" style="0" customWidth="1"/>
    <col min="12" max="12" width="9.140625" style="0" customWidth="1"/>
    <col min="13" max="13" width="9.7109375" style="0" customWidth="1"/>
  </cols>
  <sheetData>
    <row r="1" spans="1:14" ht="18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8.25">
      <c r="A2" s="57" t="s">
        <v>11</v>
      </c>
      <c r="B2" s="97" t="s">
        <v>69</v>
      </c>
      <c r="C2" s="100" t="s">
        <v>70</v>
      </c>
      <c r="D2" s="101"/>
      <c r="E2" s="102"/>
      <c r="F2" s="100" t="s">
        <v>71</v>
      </c>
      <c r="G2" s="101"/>
      <c r="H2" s="101"/>
      <c r="I2" s="101"/>
      <c r="J2" s="101"/>
      <c r="K2" s="101"/>
      <c r="L2" s="102"/>
      <c r="M2" s="103" t="s">
        <v>72</v>
      </c>
      <c r="N2" s="103" t="s">
        <v>73</v>
      </c>
    </row>
    <row r="3" spans="1:14" ht="25.5">
      <c r="A3" s="58" t="s">
        <v>74</v>
      </c>
      <c r="B3" s="98"/>
      <c r="C3" s="106" t="s">
        <v>75</v>
      </c>
      <c r="D3" s="108" t="s">
        <v>76</v>
      </c>
      <c r="E3" s="98" t="s">
        <v>77</v>
      </c>
      <c r="F3" s="103" t="s">
        <v>78</v>
      </c>
      <c r="G3" s="110" t="s">
        <v>79</v>
      </c>
      <c r="H3" s="110" t="s">
        <v>80</v>
      </c>
      <c r="I3" s="110" t="s">
        <v>81</v>
      </c>
      <c r="J3" s="108" t="s">
        <v>82</v>
      </c>
      <c r="K3" s="108" t="s">
        <v>83</v>
      </c>
      <c r="L3" s="108" t="s">
        <v>84</v>
      </c>
      <c r="M3" s="104"/>
      <c r="N3" s="104"/>
    </row>
    <row r="4" spans="1:14" ht="25.5">
      <c r="A4" s="58" t="s">
        <v>85</v>
      </c>
      <c r="B4" s="98"/>
      <c r="C4" s="106"/>
      <c r="D4" s="108"/>
      <c r="E4" s="98"/>
      <c r="F4" s="104"/>
      <c r="G4" s="111"/>
      <c r="H4" s="111"/>
      <c r="I4" s="111"/>
      <c r="J4" s="108"/>
      <c r="K4" s="108"/>
      <c r="L4" s="108"/>
      <c r="M4" s="104"/>
      <c r="N4" s="104"/>
    </row>
    <row r="5" spans="1:14" ht="38.25">
      <c r="A5" s="58" t="s">
        <v>34</v>
      </c>
      <c r="B5" s="98"/>
      <c r="C5" s="106"/>
      <c r="D5" s="108"/>
      <c r="E5" s="98"/>
      <c r="F5" s="104"/>
      <c r="G5" s="111"/>
      <c r="H5" s="111"/>
      <c r="I5" s="111"/>
      <c r="J5" s="108"/>
      <c r="K5" s="108"/>
      <c r="L5" s="108"/>
      <c r="M5" s="104"/>
      <c r="N5" s="104"/>
    </row>
    <row r="6" spans="1:14" ht="12.75">
      <c r="A6" s="59"/>
      <c r="B6" s="98"/>
      <c r="C6" s="106"/>
      <c r="D6" s="108"/>
      <c r="E6" s="98"/>
      <c r="F6" s="104"/>
      <c r="G6" s="111"/>
      <c r="H6" s="111"/>
      <c r="I6" s="111"/>
      <c r="J6" s="108"/>
      <c r="K6" s="108"/>
      <c r="L6" s="108"/>
      <c r="M6" s="104"/>
      <c r="N6" s="104"/>
    </row>
    <row r="7" spans="1:14" ht="38.25">
      <c r="A7" s="58" t="s">
        <v>86</v>
      </c>
      <c r="B7" s="98"/>
      <c r="C7" s="106"/>
      <c r="D7" s="108"/>
      <c r="E7" s="98"/>
      <c r="F7" s="104"/>
      <c r="G7" s="111"/>
      <c r="H7" s="111"/>
      <c r="I7" s="111"/>
      <c r="J7" s="108"/>
      <c r="K7" s="108"/>
      <c r="L7" s="108"/>
      <c r="M7" s="104"/>
      <c r="N7" s="104"/>
    </row>
    <row r="8" spans="1:14" ht="12.75">
      <c r="A8" s="59"/>
      <c r="B8" s="98"/>
      <c r="C8" s="106"/>
      <c r="D8" s="108"/>
      <c r="E8" s="98"/>
      <c r="F8" s="104"/>
      <c r="G8" s="111"/>
      <c r="H8" s="111"/>
      <c r="I8" s="111"/>
      <c r="J8" s="108"/>
      <c r="K8" s="108"/>
      <c r="L8" s="108"/>
      <c r="M8" s="104"/>
      <c r="N8" s="104"/>
    </row>
    <row r="9" spans="1:14" ht="25.5">
      <c r="A9" s="58" t="s">
        <v>87</v>
      </c>
      <c r="B9" s="98"/>
      <c r="C9" s="106"/>
      <c r="D9" s="108"/>
      <c r="E9" s="98"/>
      <c r="F9" s="104"/>
      <c r="G9" s="111"/>
      <c r="H9" s="111"/>
      <c r="I9" s="111"/>
      <c r="J9" s="108"/>
      <c r="K9" s="108"/>
      <c r="L9" s="108"/>
      <c r="M9" s="104"/>
      <c r="N9" s="104"/>
    </row>
    <row r="10" spans="1:14" ht="12.75">
      <c r="A10" s="59"/>
      <c r="B10" s="98"/>
      <c r="C10" s="106"/>
      <c r="D10" s="108"/>
      <c r="E10" s="98"/>
      <c r="F10" s="104"/>
      <c r="G10" s="111"/>
      <c r="H10" s="111"/>
      <c r="I10" s="111"/>
      <c r="J10" s="108"/>
      <c r="K10" s="108"/>
      <c r="L10" s="108"/>
      <c r="M10" s="104"/>
      <c r="N10" s="104"/>
    </row>
    <row r="11" spans="1:14" ht="25.5">
      <c r="A11" s="58" t="s">
        <v>88</v>
      </c>
      <c r="B11" s="98"/>
      <c r="C11" s="106"/>
      <c r="D11" s="108"/>
      <c r="E11" s="98"/>
      <c r="F11" s="104"/>
      <c r="G11" s="111"/>
      <c r="H11" s="111"/>
      <c r="I11" s="111"/>
      <c r="J11" s="108"/>
      <c r="K11" s="108"/>
      <c r="L11" s="108"/>
      <c r="M11" s="104"/>
      <c r="N11" s="104"/>
    </row>
    <row r="12" spans="1:14" ht="12.75">
      <c r="A12" s="60"/>
      <c r="B12" s="99"/>
      <c r="C12" s="107"/>
      <c r="D12" s="108"/>
      <c r="E12" s="99"/>
      <c r="F12" s="105"/>
      <c r="G12" s="112"/>
      <c r="H12" s="112"/>
      <c r="I12" s="112"/>
      <c r="J12" s="108"/>
      <c r="K12" s="108"/>
      <c r="L12" s="108"/>
      <c r="M12" s="105"/>
      <c r="N12" s="105"/>
    </row>
    <row r="13" spans="1:14" ht="12.75">
      <c r="A13" s="33" t="s">
        <v>36</v>
      </c>
      <c r="B13" s="34" t="s">
        <v>37</v>
      </c>
      <c r="C13" s="34">
        <v>1</v>
      </c>
      <c r="D13" s="34">
        <v>2</v>
      </c>
      <c r="E13" s="34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</row>
    <row r="14" spans="1:14" ht="23.25" customHeight="1">
      <c r="A14" s="52" t="s">
        <v>89</v>
      </c>
      <c r="B14" s="35" t="s">
        <v>39</v>
      </c>
      <c r="C14" s="36">
        <v>34293280</v>
      </c>
      <c r="D14" s="36">
        <v>24398249</v>
      </c>
      <c r="E14" s="36">
        <f>SUM(E15+E18+E22+E27)</f>
        <v>58691529</v>
      </c>
      <c r="F14" s="36">
        <v>18520446</v>
      </c>
      <c r="G14" s="36">
        <v>77355</v>
      </c>
      <c r="H14" s="36">
        <f>SUM(H15+H18+H22+H27)</f>
        <v>0</v>
      </c>
      <c r="I14" s="36">
        <f>SUM(I15+I18+I22+I27)</f>
        <v>0</v>
      </c>
      <c r="J14" s="36">
        <v>60725</v>
      </c>
      <c r="K14" s="36">
        <v>18382366</v>
      </c>
      <c r="L14" s="36">
        <v>749536</v>
      </c>
      <c r="M14" s="36">
        <v>8770416</v>
      </c>
      <c r="N14" s="36">
        <v>31538747</v>
      </c>
    </row>
    <row r="15" spans="1:14" ht="24" customHeight="1">
      <c r="A15" s="53" t="s">
        <v>90</v>
      </c>
      <c r="B15" s="35" t="s">
        <v>41</v>
      </c>
      <c r="C15" s="36">
        <v>19645</v>
      </c>
      <c r="D15" s="36">
        <v>1910110</v>
      </c>
      <c r="E15" s="36">
        <f>SUM(E16+E17)</f>
        <v>1929755</v>
      </c>
      <c r="F15" s="36">
        <v>145228</v>
      </c>
      <c r="G15" s="36">
        <v>20329</v>
      </c>
      <c r="H15" s="36">
        <f>SUM(H16+H17)</f>
        <v>0</v>
      </c>
      <c r="I15" s="36">
        <f>SUM(I16+I17)</f>
        <v>0</v>
      </c>
      <c r="J15" s="36">
        <v>9762</v>
      </c>
      <c r="K15" s="36">
        <v>115137</v>
      </c>
      <c r="L15" s="36">
        <v>28009</v>
      </c>
      <c r="M15" s="36">
        <v>239420</v>
      </c>
      <c r="N15" s="36">
        <f>SUM(N16+N17)</f>
        <v>1575198</v>
      </c>
    </row>
    <row r="16" spans="1:14" ht="17.25" customHeight="1">
      <c r="A16" s="53" t="s">
        <v>91</v>
      </c>
      <c r="B16" s="35" t="s">
        <v>43</v>
      </c>
      <c r="C16" s="37">
        <v>19645</v>
      </c>
      <c r="D16" s="37">
        <v>1910110</v>
      </c>
      <c r="E16" s="38">
        <f aca="true" t="shared" si="0" ref="E16:E27">SUM(C16+D16)</f>
        <v>1929755</v>
      </c>
      <c r="F16" s="38">
        <v>145228</v>
      </c>
      <c r="G16" s="37">
        <v>20329</v>
      </c>
      <c r="H16" s="37">
        <v>0</v>
      </c>
      <c r="I16" s="37">
        <v>0</v>
      </c>
      <c r="J16" s="37">
        <v>9762</v>
      </c>
      <c r="K16" s="37">
        <v>115137</v>
      </c>
      <c r="L16" s="37">
        <v>28009</v>
      </c>
      <c r="M16" s="37">
        <v>239420</v>
      </c>
      <c r="N16" s="36">
        <f>SUM(E16-K16-M16)</f>
        <v>1575198</v>
      </c>
    </row>
    <row r="17" spans="1:14" ht="15" customHeight="1">
      <c r="A17" s="53" t="s">
        <v>44</v>
      </c>
      <c r="B17" s="35" t="s">
        <v>45</v>
      </c>
      <c r="C17" s="37"/>
      <c r="D17" s="37"/>
      <c r="E17" s="38">
        <f t="shared" si="0"/>
        <v>0</v>
      </c>
      <c r="F17" s="38">
        <f>SUM(G17:K17)</f>
        <v>0</v>
      </c>
      <c r="G17" s="37"/>
      <c r="H17" s="37"/>
      <c r="I17" s="37"/>
      <c r="J17" s="37"/>
      <c r="K17" s="37"/>
      <c r="L17" s="37"/>
      <c r="M17" s="37"/>
      <c r="N17" s="36">
        <f>SUM(E17-K17-M17)</f>
        <v>0</v>
      </c>
    </row>
    <row r="18" spans="1:14" ht="24" customHeight="1">
      <c r="A18" s="56" t="s">
        <v>92</v>
      </c>
      <c r="B18" s="35" t="s">
        <v>47</v>
      </c>
      <c r="C18" s="36">
        <v>24300402</v>
      </c>
      <c r="D18" s="36">
        <v>20908302</v>
      </c>
      <c r="E18" s="36">
        <f>SUM(E19:E21)</f>
        <v>45208704</v>
      </c>
      <c r="F18" s="36">
        <v>17011949</v>
      </c>
      <c r="G18" s="36">
        <v>27656</v>
      </c>
      <c r="H18" s="36">
        <f>SUM(H19:H21)</f>
        <v>0</v>
      </c>
      <c r="I18" s="36">
        <f>SUM(I19:I21)</f>
        <v>0</v>
      </c>
      <c r="J18" s="36">
        <v>2150</v>
      </c>
      <c r="K18" s="36">
        <v>16982143</v>
      </c>
      <c r="L18" s="36">
        <v>658816</v>
      </c>
      <c r="M18" s="36">
        <v>5277404</v>
      </c>
      <c r="N18" s="36">
        <f>SUM(N19:N21)</f>
        <v>22949157</v>
      </c>
    </row>
    <row r="19" spans="1:14" ht="15" customHeight="1">
      <c r="A19" s="53" t="s">
        <v>93</v>
      </c>
      <c r="B19" s="35" t="s">
        <v>49</v>
      </c>
      <c r="C19" s="37">
        <v>9369856</v>
      </c>
      <c r="D19" s="37">
        <v>1564426</v>
      </c>
      <c r="E19" s="38">
        <f t="shared" si="0"/>
        <v>10934282</v>
      </c>
      <c r="F19" s="38">
        <v>322287</v>
      </c>
      <c r="G19" s="37">
        <v>16683</v>
      </c>
      <c r="H19" s="37"/>
      <c r="I19" s="37"/>
      <c r="J19" s="37"/>
      <c r="K19" s="37">
        <v>305604</v>
      </c>
      <c r="L19" s="37">
        <v>257714</v>
      </c>
      <c r="M19" s="37">
        <v>2746545</v>
      </c>
      <c r="N19" s="36">
        <f>SUM(E19-K19-M19)</f>
        <v>7882133</v>
      </c>
    </row>
    <row r="20" spans="1:14" ht="25.5">
      <c r="A20" s="52" t="s">
        <v>50</v>
      </c>
      <c r="B20" s="35" t="s">
        <v>51</v>
      </c>
      <c r="C20" s="37"/>
      <c r="D20" s="37">
        <v>11756484</v>
      </c>
      <c r="E20" s="38">
        <f t="shared" si="0"/>
        <v>11756484</v>
      </c>
      <c r="F20" s="38">
        <v>19985</v>
      </c>
      <c r="G20" s="37">
        <v>3717</v>
      </c>
      <c r="H20" s="37"/>
      <c r="I20" s="37"/>
      <c r="J20" s="37"/>
      <c r="K20" s="37">
        <v>16268</v>
      </c>
      <c r="L20" s="37">
        <v>310502</v>
      </c>
      <c r="M20" s="37">
        <v>1125627</v>
      </c>
      <c r="N20" s="36">
        <f>SUM(E20-K20-M20)</f>
        <v>10614589</v>
      </c>
    </row>
    <row r="21" spans="1:14" ht="25.5">
      <c r="A21" s="52" t="s">
        <v>52</v>
      </c>
      <c r="B21" s="35" t="s">
        <v>53</v>
      </c>
      <c r="C21" s="37">
        <v>14930546</v>
      </c>
      <c r="D21" s="37">
        <v>7587392</v>
      </c>
      <c r="E21" s="38">
        <f t="shared" si="0"/>
        <v>22517938</v>
      </c>
      <c r="F21" s="38">
        <v>16669677</v>
      </c>
      <c r="G21" s="37">
        <v>7256</v>
      </c>
      <c r="H21" s="37"/>
      <c r="I21" s="37"/>
      <c r="J21" s="37">
        <v>2150</v>
      </c>
      <c r="K21" s="37">
        <v>16660271</v>
      </c>
      <c r="L21" s="37">
        <v>90600</v>
      </c>
      <c r="M21" s="37">
        <v>1405232</v>
      </c>
      <c r="N21" s="36">
        <f>SUM(E21-K21-M21)</f>
        <v>4452435</v>
      </c>
    </row>
    <row r="22" spans="1:14" ht="15" customHeight="1">
      <c r="A22" s="53" t="s">
        <v>54</v>
      </c>
      <c r="B22" s="35" t="s">
        <v>55</v>
      </c>
      <c r="C22" s="36">
        <v>9973233</v>
      </c>
      <c r="D22" s="36">
        <v>1579837</v>
      </c>
      <c r="E22" s="36">
        <f>SUM(E23:E26)</f>
        <v>11553070</v>
      </c>
      <c r="F22" s="36">
        <v>1363269</v>
      </c>
      <c r="G22" s="36">
        <v>29370</v>
      </c>
      <c r="H22" s="36">
        <f>SUM(H23:H26)</f>
        <v>0</v>
      </c>
      <c r="I22" s="36">
        <f>SUM(I23:I26)</f>
        <v>0</v>
      </c>
      <c r="J22" s="36">
        <v>48813</v>
      </c>
      <c r="K22" s="36">
        <v>1285086</v>
      </c>
      <c r="L22" s="36">
        <v>62711</v>
      </c>
      <c r="M22" s="36">
        <v>3253592</v>
      </c>
      <c r="N22" s="36">
        <f>SUM(N23:N26)</f>
        <v>7014392</v>
      </c>
    </row>
    <row r="23" spans="1:14" ht="16.5" customHeight="1">
      <c r="A23" s="53" t="s">
        <v>94</v>
      </c>
      <c r="B23" s="35" t="s">
        <v>57</v>
      </c>
      <c r="C23" s="37"/>
      <c r="D23" s="37">
        <v>49765</v>
      </c>
      <c r="E23" s="38">
        <f t="shared" si="0"/>
        <v>49765</v>
      </c>
      <c r="F23" s="38">
        <v>4448</v>
      </c>
      <c r="G23" s="37">
        <v>1347</v>
      </c>
      <c r="H23" s="37"/>
      <c r="I23" s="37"/>
      <c r="J23" s="37"/>
      <c r="K23" s="37">
        <v>3101</v>
      </c>
      <c r="L23" s="37">
        <v>1189</v>
      </c>
      <c r="M23" s="37">
        <v>2040</v>
      </c>
      <c r="N23" s="36">
        <f>SUM(E23-K23-M23)</f>
        <v>44624</v>
      </c>
    </row>
    <row r="24" spans="1:14" ht="25.5">
      <c r="A24" s="52" t="s">
        <v>58</v>
      </c>
      <c r="B24" s="35" t="s">
        <v>59</v>
      </c>
      <c r="C24" s="37">
        <v>2372041</v>
      </c>
      <c r="D24" s="37">
        <v>447121</v>
      </c>
      <c r="E24" s="38">
        <f t="shared" si="0"/>
        <v>2819162</v>
      </c>
      <c r="F24" s="38">
        <v>561130</v>
      </c>
      <c r="G24" s="37">
        <v>8872</v>
      </c>
      <c r="H24" s="37"/>
      <c r="I24" s="37"/>
      <c r="J24" s="37">
        <v>47076</v>
      </c>
      <c r="K24" s="37">
        <v>505182</v>
      </c>
      <c r="L24" s="37">
        <v>10392</v>
      </c>
      <c r="M24" s="37">
        <v>1301819</v>
      </c>
      <c r="N24" s="36">
        <f>SUM(E24-K24-M24)</f>
        <v>1012161</v>
      </c>
    </row>
    <row r="25" spans="1:14" ht="25.5">
      <c r="A25" s="52" t="s">
        <v>60</v>
      </c>
      <c r="B25" s="35" t="s">
        <v>61</v>
      </c>
      <c r="C25" s="37"/>
      <c r="D25" s="37"/>
      <c r="E25" s="38">
        <f t="shared" si="0"/>
        <v>0</v>
      </c>
      <c r="F25" s="38">
        <f>SUM(G25:K25)</f>
        <v>0</v>
      </c>
      <c r="G25" s="37"/>
      <c r="H25" s="37"/>
      <c r="I25" s="37"/>
      <c r="J25" s="37"/>
      <c r="K25" s="37"/>
      <c r="L25" s="37"/>
      <c r="M25" s="37"/>
      <c r="N25" s="36">
        <f>SUM(E25-K25-M25)</f>
        <v>0</v>
      </c>
    </row>
    <row r="26" spans="1:14" ht="13.5">
      <c r="A26" s="52" t="s">
        <v>62</v>
      </c>
      <c r="B26" s="35" t="s">
        <v>63</v>
      </c>
      <c r="C26" s="37">
        <v>7601192</v>
      </c>
      <c r="D26" s="37">
        <v>1082951</v>
      </c>
      <c r="E26" s="38">
        <f t="shared" si="0"/>
        <v>8684143</v>
      </c>
      <c r="F26" s="38">
        <v>797691</v>
      </c>
      <c r="G26" s="37">
        <v>19151</v>
      </c>
      <c r="H26" s="37"/>
      <c r="I26" s="37"/>
      <c r="J26" s="37">
        <v>1737</v>
      </c>
      <c r="K26" s="37">
        <v>776803</v>
      </c>
      <c r="L26" s="37">
        <v>51130</v>
      </c>
      <c r="M26" s="37">
        <v>1949733</v>
      </c>
      <c r="N26" s="36">
        <f>SUM(E26-K26-M26)</f>
        <v>5957607</v>
      </c>
    </row>
    <row r="27" spans="1:14" ht="30.75" customHeight="1">
      <c r="A27" s="56" t="s">
        <v>64</v>
      </c>
      <c r="B27" s="35" t="s">
        <v>65</v>
      </c>
      <c r="C27" s="37"/>
      <c r="D27" s="37"/>
      <c r="E27" s="38">
        <f t="shared" si="0"/>
        <v>0</v>
      </c>
      <c r="F27" s="38">
        <f>SUM(G27:K27)</f>
        <v>0</v>
      </c>
      <c r="G27" s="37"/>
      <c r="H27" s="37"/>
      <c r="I27" s="37"/>
      <c r="J27" s="37"/>
      <c r="K27" s="37"/>
      <c r="L27" s="37"/>
      <c r="M27" s="37">
        <v>0</v>
      </c>
      <c r="N27" s="36">
        <f>SUM(E27-K27-M27)</f>
        <v>0</v>
      </c>
    </row>
    <row r="28" spans="2:14" ht="13.5">
      <c r="B28" s="3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>
      <c r="A29" s="40"/>
      <c r="B29" s="41"/>
      <c r="C29" s="109" t="s">
        <v>103</v>
      </c>
      <c r="D29" s="109"/>
      <c r="E29" s="109"/>
      <c r="F29" s="37" t="s">
        <v>6</v>
      </c>
      <c r="G29" s="113" t="s">
        <v>95</v>
      </c>
      <c r="H29" s="114"/>
      <c r="I29" s="114"/>
      <c r="J29" s="114"/>
      <c r="K29" s="115"/>
      <c r="L29" s="29"/>
      <c r="M29" s="29"/>
      <c r="N29" s="29"/>
    </row>
    <row r="30" spans="1:14" ht="12.75">
      <c r="A30" s="42" t="s">
        <v>96</v>
      </c>
      <c r="B30" s="117" t="s">
        <v>97</v>
      </c>
      <c r="C30" s="117"/>
      <c r="D30" s="117"/>
      <c r="E30" s="117"/>
      <c r="F30" s="117"/>
      <c r="G30" s="43"/>
      <c r="H30" s="43"/>
      <c r="I30" s="43"/>
      <c r="J30" s="118" t="s">
        <v>98</v>
      </c>
      <c r="K30" s="118"/>
      <c r="L30" s="118"/>
      <c r="M30" s="118"/>
      <c r="N30" s="118"/>
    </row>
    <row r="31" spans="1:14" ht="12.75">
      <c r="A31" s="44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2.75">
      <c r="A32" s="42" t="s">
        <v>99</v>
      </c>
      <c r="B32" s="119" t="s">
        <v>100</v>
      </c>
      <c r="C32" s="119"/>
      <c r="D32" s="119"/>
      <c r="E32" s="119"/>
      <c r="F32" s="119"/>
      <c r="G32" s="46"/>
      <c r="H32" s="46"/>
      <c r="I32" s="46"/>
      <c r="J32" s="118" t="s">
        <v>101</v>
      </c>
      <c r="K32" s="120"/>
      <c r="L32" s="120"/>
      <c r="M32" s="120"/>
      <c r="N32" s="120"/>
    </row>
    <row r="33" spans="1:14" ht="12.75">
      <c r="A33" s="47" t="s">
        <v>102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2.75">
      <c r="A34" s="49"/>
      <c r="B34" s="3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</sheetData>
  <mergeCells count="23">
    <mergeCell ref="B33:N33"/>
    <mergeCell ref="B30:F30"/>
    <mergeCell ref="J30:N30"/>
    <mergeCell ref="B32:F32"/>
    <mergeCell ref="J32:N32"/>
    <mergeCell ref="K3:K12"/>
    <mergeCell ref="L3:L12"/>
    <mergeCell ref="C29:E29"/>
    <mergeCell ref="G3:G12"/>
    <mergeCell ref="H3:H12"/>
    <mergeCell ref="I3:I12"/>
    <mergeCell ref="J3:J12"/>
    <mergeCell ref="G29:K29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7480314960629921" right="0.7480314960629921" top="0.5905511811023623" bottom="0.984251968503937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name</cp:lastModifiedBy>
  <cp:lastPrinted>2007-02-26T07:55:15Z</cp:lastPrinted>
  <dcterms:created xsi:type="dcterms:W3CDTF">2007-01-16T09:45:57Z</dcterms:created>
  <dcterms:modified xsi:type="dcterms:W3CDTF">2007-03-06T08:34:29Z</dcterms:modified>
  <cp:category/>
  <cp:version/>
  <cp:contentType/>
  <cp:contentStatus/>
</cp:coreProperties>
</file>