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255" activeTab="0"/>
  </bookViews>
  <sheets>
    <sheet name="Sheet1" sheetId="1" r:id="rId1"/>
    <sheet name="Sheet2" sheetId="2" r:id="rId2"/>
    <sheet name="Лист1" sheetId="3" r:id="rId3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<sst xmlns="http://schemas.openxmlformats.org/spreadsheetml/2006/main" count="131" uniqueCount="104">
  <si>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</si>
  <si>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</si>
  <si>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</si>
  <si>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</si>
  <si>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</si>
  <si>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</si>
  <si>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</si>
  <si>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</si>
  <si>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</si>
  <si>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</si>
  <si>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</si>
  <si>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</si>
  <si>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</si>
  <si>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</si>
  <si>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</si>
  <si>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</si>
  <si>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</si>
  <si>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</si>
  <si>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</si>
  <si>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</si>
  <si>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</si>
  <si>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</si>
  <si>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</si>
  <si>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</si>
  <si>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</si>
  <si>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</si>
  <si>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</si>
  <si>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</si>
  <si>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</si>
  <si>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</si>
  <si>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</si>
  <si>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</si>
  <si>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</si>
  <si>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</si>
  <si>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</si>
  <si>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</si>
  <si>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</si>
  <si>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</si>
  <si>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</si>
  <si>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</si>
  <si>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</si>
  <si>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</si>
  <si>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</si>
  <si>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</si>
  <si>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</si>
  <si>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</si>
  <si>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</si>
  <si>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</si>
  <si>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</si>
  <si>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</si>
  <si>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</si>
  <si>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</si>
  <si>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</si>
  <si>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</si>
  <si>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</si>
  <si>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</si>
  <si>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</si>
  <si>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</si>
  <si>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</si>
  <si>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</si>
  <si>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</si>
  <si>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</si>
  <si>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</si>
  <si>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</si>
  <si>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</si>
  <si>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</si>
  <si>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</si>
  <si>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</si>
  <si>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</si>
  <si>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</si>
  <si>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</si>
  <si>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</si>
  <si>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</si>
  <si>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</si>
  <si>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</si>
  <si>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</si>
  <si>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</si>
  <si>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</si>
  <si>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</si>
  <si>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</si>
  <si>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</si>
  <si>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</si>
  <si>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</si>
  <si>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</si>
  <si>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</si>
  <si>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</si>
  <si>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</si>
  <si>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</si>
  <si>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</si>
  <si>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</si>
  <si>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</si>
  <si>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</si>
  <si>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</si>
  <si>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</si>
  <si>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</si>
  <si>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</si>
  <si>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Силистра</t>
  </si>
  <si>
    <t xml:space="preserve">                               Съставил: Маргарита Радева - секретар СИС</t>
  </si>
  <si>
    <t xml:space="preserve">                               Тел.: 086/816 529</t>
  </si>
  <si>
    <t>Град: Силистра</t>
  </si>
  <si>
    <t>съдебен администратор: Детелина Кюшелиева</t>
  </si>
  <si>
    <t>ЗА ДЕЙНОСТТА НА  ДЪРЖАВНИТЕ СЪДЕБНИ  ИЗПЪЛНИТЕЛИ В РАЙОННИТЕ СЪДИЛИЩА ПРЕЗ  2019  г.</t>
  </si>
  <si>
    <t>Председател: Мирослав Христов</t>
  </si>
  <si>
    <t>Дата :14.01.2020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</si>
</sst>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2" borderId="11" xfId="0" applyFill="1" applyBorder="1" applyAlignment="1">
      <alignment/>
    </xf>
    <xf numFmtId="0" fontId="8" fillId="32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textRotation="90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13">
      <selection activeCell="Q23" sqref="Q23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7" width="9.140625" style="0" customWidth="1"/>
    <col min="18" max="18" width="9.28125" style="0" bestFit="1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72" t="s">
        <v>19</v>
      </c>
      <c r="P1" s="73"/>
      <c r="Q1" s="73"/>
      <c r="R1" s="74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2002</v>
      </c>
      <c r="C3" s="35">
        <v>2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75" t="s">
        <v>77</v>
      </c>
      <c r="P3" s="76"/>
      <c r="Q3" s="76"/>
      <c r="R3" s="77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2"/>
      <c r="J5" s="92"/>
      <c r="K5" s="92"/>
      <c r="L5" s="92"/>
      <c r="M5" s="92"/>
      <c r="N5" s="92"/>
      <c r="O5" s="50"/>
      <c r="P5" s="50"/>
      <c r="Q5" s="50"/>
      <c r="R5" s="50"/>
    </row>
    <row r="6" spans="1:18" ht="18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3" t="s">
        <v>101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8" t="s">
        <v>25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18" ht="12.75">
      <c r="A11" s="54" t="s">
        <v>34</v>
      </c>
      <c r="B11" s="68" t="s">
        <v>4</v>
      </c>
      <c r="C11" s="82" t="s">
        <v>27</v>
      </c>
      <c r="D11" s="82"/>
      <c r="E11" s="82"/>
      <c r="F11" s="82"/>
      <c r="G11" s="82"/>
      <c r="H11" s="82"/>
      <c r="I11" s="82"/>
      <c r="J11" s="87" t="s">
        <v>17</v>
      </c>
      <c r="K11" s="88"/>
      <c r="L11" s="88"/>
      <c r="M11" s="88"/>
      <c r="N11" s="89"/>
      <c r="O11" s="71" t="s">
        <v>40</v>
      </c>
      <c r="P11" s="71"/>
      <c r="Q11" s="90" t="s">
        <v>54</v>
      </c>
      <c r="R11" s="90"/>
    </row>
    <row r="12" spans="1:18" ht="12.75" customHeight="1">
      <c r="A12" s="58"/>
      <c r="B12" s="68"/>
      <c r="C12" s="68" t="s">
        <v>69</v>
      </c>
      <c r="D12" s="68" t="s">
        <v>59</v>
      </c>
      <c r="E12" s="68" t="s">
        <v>68</v>
      </c>
      <c r="F12" s="82" t="s">
        <v>16</v>
      </c>
      <c r="G12" s="82"/>
      <c r="H12" s="68" t="s">
        <v>65</v>
      </c>
      <c r="I12" s="96" t="s">
        <v>64</v>
      </c>
      <c r="J12" s="80" t="s">
        <v>18</v>
      </c>
      <c r="K12" s="81"/>
      <c r="L12" s="84" t="s">
        <v>61</v>
      </c>
      <c r="M12" s="84" t="s">
        <v>80</v>
      </c>
      <c r="N12" s="84" t="s">
        <v>60</v>
      </c>
      <c r="O12" s="91" t="s">
        <v>59</v>
      </c>
      <c r="P12" s="91" t="s">
        <v>58</v>
      </c>
      <c r="Q12" s="69" t="s">
        <v>57</v>
      </c>
      <c r="R12" s="69" t="s">
        <v>56</v>
      </c>
    </row>
    <row r="13" spans="1:18" ht="12.75" customHeight="1">
      <c r="A13" s="43"/>
      <c r="B13" s="68"/>
      <c r="C13" s="68"/>
      <c r="D13" s="68"/>
      <c r="E13" s="68"/>
      <c r="F13" s="68" t="s">
        <v>67</v>
      </c>
      <c r="G13" s="68" t="s">
        <v>66</v>
      </c>
      <c r="H13" s="68"/>
      <c r="I13" s="97"/>
      <c r="J13" s="93" t="s">
        <v>63</v>
      </c>
      <c r="K13" s="84" t="s">
        <v>62</v>
      </c>
      <c r="L13" s="85"/>
      <c r="M13" s="99"/>
      <c r="N13" s="85"/>
      <c r="O13" s="91"/>
      <c r="P13" s="91"/>
      <c r="Q13" s="69"/>
      <c r="R13" s="69"/>
    </row>
    <row r="14" spans="1:18" ht="12.75" customHeight="1">
      <c r="A14" s="60"/>
      <c r="B14" s="68"/>
      <c r="C14" s="68"/>
      <c r="D14" s="68"/>
      <c r="E14" s="68"/>
      <c r="F14" s="68"/>
      <c r="G14" s="68"/>
      <c r="H14" s="68"/>
      <c r="I14" s="97"/>
      <c r="J14" s="94"/>
      <c r="K14" s="85"/>
      <c r="L14" s="85"/>
      <c r="M14" s="99"/>
      <c r="N14" s="85"/>
      <c r="O14" s="91"/>
      <c r="P14" s="91"/>
      <c r="Q14" s="69"/>
      <c r="R14" s="69"/>
    </row>
    <row r="15" spans="1:18" ht="12.75">
      <c r="A15" s="58" t="s">
        <v>3</v>
      </c>
      <c r="B15" s="68"/>
      <c r="C15" s="68"/>
      <c r="D15" s="68"/>
      <c r="E15" s="68"/>
      <c r="F15" s="68"/>
      <c r="G15" s="68"/>
      <c r="H15" s="68"/>
      <c r="I15" s="97"/>
      <c r="J15" s="94"/>
      <c r="K15" s="85"/>
      <c r="L15" s="85"/>
      <c r="M15" s="99"/>
      <c r="N15" s="85"/>
      <c r="O15" s="91"/>
      <c r="P15" s="91"/>
      <c r="Q15" s="69"/>
      <c r="R15" s="69"/>
    </row>
    <row r="16" spans="1:18" ht="12.75">
      <c r="A16" s="58" t="s">
        <v>72</v>
      </c>
      <c r="B16" s="68"/>
      <c r="C16" s="68"/>
      <c r="D16" s="68"/>
      <c r="E16" s="68"/>
      <c r="F16" s="68"/>
      <c r="G16" s="68"/>
      <c r="H16" s="68"/>
      <c r="I16" s="97"/>
      <c r="J16" s="94"/>
      <c r="K16" s="85"/>
      <c r="L16" s="85"/>
      <c r="M16" s="99"/>
      <c r="N16" s="85"/>
      <c r="O16" s="91"/>
      <c r="P16" s="91"/>
      <c r="Q16" s="69"/>
      <c r="R16" s="69"/>
    </row>
    <row r="17" spans="1:18" ht="12.75">
      <c r="A17" s="61" t="s">
        <v>26</v>
      </c>
      <c r="B17" s="68"/>
      <c r="C17" s="68"/>
      <c r="D17" s="68"/>
      <c r="E17" s="68"/>
      <c r="F17" s="68"/>
      <c r="G17" s="68"/>
      <c r="H17" s="68"/>
      <c r="I17" s="97"/>
      <c r="J17" s="94"/>
      <c r="K17" s="85"/>
      <c r="L17" s="85"/>
      <c r="M17" s="99"/>
      <c r="N17" s="85"/>
      <c r="O17" s="91"/>
      <c r="P17" s="91"/>
      <c r="Q17" s="69"/>
      <c r="R17" s="69"/>
    </row>
    <row r="18" spans="1:18" ht="15.75" customHeight="1">
      <c r="A18" s="43"/>
      <c r="B18" s="68"/>
      <c r="C18" s="68"/>
      <c r="D18" s="68"/>
      <c r="E18" s="68"/>
      <c r="F18" s="68"/>
      <c r="G18" s="68"/>
      <c r="H18" s="68"/>
      <c r="I18" s="98"/>
      <c r="J18" s="95"/>
      <c r="K18" s="86"/>
      <c r="L18" s="86"/>
      <c r="M18" s="100"/>
      <c r="N18" s="86"/>
      <c r="O18" s="91"/>
      <c r="P18" s="91"/>
      <c r="Q18" s="69"/>
      <c r="R18" s="69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2814</v>
      </c>
      <c r="D20" s="65">
        <f aca="true" t="shared" si="0" ref="D20:R20">SUM(D21+D24+D28+D33+D34)</f>
        <v>652</v>
      </c>
      <c r="E20" s="65">
        <f t="shared" si="0"/>
        <v>3466</v>
      </c>
      <c r="F20" s="65">
        <f t="shared" si="0"/>
        <v>398</v>
      </c>
      <c r="G20" s="65">
        <f t="shared" si="0"/>
        <v>309</v>
      </c>
      <c r="H20" s="65">
        <f t="shared" si="0"/>
        <v>61</v>
      </c>
      <c r="I20" s="65">
        <f>E20-SUM(F20:H20)</f>
        <v>2698</v>
      </c>
      <c r="J20" s="65">
        <f t="shared" si="0"/>
        <v>12</v>
      </c>
      <c r="K20" s="65">
        <f t="shared" si="0"/>
        <v>17</v>
      </c>
      <c r="L20" s="65">
        <f t="shared" si="0"/>
        <v>1</v>
      </c>
      <c r="M20" s="65">
        <f t="shared" si="0"/>
        <v>0</v>
      </c>
      <c r="N20" s="65">
        <f t="shared" si="0"/>
        <v>736</v>
      </c>
      <c r="O20" s="65">
        <f t="shared" si="0"/>
        <v>3</v>
      </c>
      <c r="P20" s="65">
        <f t="shared" si="0"/>
        <v>0</v>
      </c>
      <c r="Q20" s="65">
        <f t="shared" si="0"/>
        <v>13356</v>
      </c>
      <c r="R20" s="65">
        <f t="shared" si="0"/>
        <v>11840</v>
      </c>
    </row>
    <row r="21" spans="1:18" ht="26.25" customHeight="1">
      <c r="A21" s="66" t="s">
        <v>28</v>
      </c>
      <c r="B21" s="64" t="s">
        <v>6</v>
      </c>
      <c r="C21" s="65">
        <f>SUM(C22+C23)</f>
        <v>1749</v>
      </c>
      <c r="D21" s="65">
        <f aca="true" t="shared" si="1" ref="D21:R21">SUM(D22+D23)</f>
        <v>495</v>
      </c>
      <c r="E21" s="65">
        <f t="shared" si="1"/>
        <v>2244</v>
      </c>
      <c r="F21" s="65">
        <f t="shared" si="1"/>
        <v>357</v>
      </c>
      <c r="G21" s="65">
        <f t="shared" si="1"/>
        <v>61</v>
      </c>
      <c r="H21" s="65">
        <f t="shared" si="1"/>
        <v>58</v>
      </c>
      <c r="I21" s="65">
        <f aca="true" t="shared" si="2" ref="I21:I34">E21-SUM(F21:H21)</f>
        <v>1768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640</v>
      </c>
      <c r="O21" s="65">
        <f t="shared" si="1"/>
        <v>1</v>
      </c>
      <c r="P21" s="65">
        <f t="shared" si="1"/>
        <v>0</v>
      </c>
      <c r="Q21" s="65">
        <f t="shared" si="1"/>
        <v>8057</v>
      </c>
      <c r="R21" s="65">
        <f t="shared" si="1"/>
        <v>7070</v>
      </c>
    </row>
    <row r="22" spans="1:18" ht="26.25" customHeight="1">
      <c r="A22" s="66" t="s">
        <v>79</v>
      </c>
      <c r="B22" s="64" t="s">
        <v>7</v>
      </c>
      <c r="C22" s="31">
        <v>1685</v>
      </c>
      <c r="D22" s="31">
        <v>494</v>
      </c>
      <c r="E22" s="65">
        <f>SUM(C22+D22)</f>
        <v>2179</v>
      </c>
      <c r="F22" s="31">
        <v>353</v>
      </c>
      <c r="G22" s="31">
        <v>40</v>
      </c>
      <c r="H22" s="31">
        <v>58</v>
      </c>
      <c r="I22" s="65">
        <f t="shared" si="2"/>
        <v>1728</v>
      </c>
      <c r="J22" s="31">
        <v>0</v>
      </c>
      <c r="K22" s="31">
        <v>0</v>
      </c>
      <c r="L22" s="32">
        <v>0</v>
      </c>
      <c r="M22" s="32">
        <v>0</v>
      </c>
      <c r="N22" s="32">
        <v>637</v>
      </c>
      <c r="O22" s="32">
        <v>1</v>
      </c>
      <c r="P22" s="32">
        <v>0</v>
      </c>
      <c r="Q22" s="32">
        <v>7901</v>
      </c>
      <c r="R22" s="32">
        <v>6945</v>
      </c>
    </row>
    <row r="23" spans="1:18" ht="26.25" customHeight="1">
      <c r="A23" s="66" t="s">
        <v>29</v>
      </c>
      <c r="B23" s="64" t="s">
        <v>8</v>
      </c>
      <c r="C23" s="31">
        <v>64</v>
      </c>
      <c r="D23" s="31">
        <v>1</v>
      </c>
      <c r="E23" s="65">
        <f>SUM(C23+D23)</f>
        <v>65</v>
      </c>
      <c r="F23" s="31">
        <v>4</v>
      </c>
      <c r="G23" s="31">
        <v>21</v>
      </c>
      <c r="H23" s="31">
        <v>0</v>
      </c>
      <c r="I23" s="65">
        <f t="shared" si="2"/>
        <v>40</v>
      </c>
      <c r="J23" s="31">
        <v>0</v>
      </c>
      <c r="K23" s="31">
        <v>0</v>
      </c>
      <c r="L23" s="32">
        <v>0</v>
      </c>
      <c r="M23" s="32">
        <v>0</v>
      </c>
      <c r="N23" s="32">
        <v>3</v>
      </c>
      <c r="O23" s="32">
        <v>0</v>
      </c>
      <c r="P23" s="32">
        <v>0</v>
      </c>
      <c r="Q23" s="32">
        <v>156</v>
      </c>
      <c r="R23" s="32">
        <v>125</v>
      </c>
    </row>
    <row r="24" spans="1:18" ht="27" customHeight="1">
      <c r="A24" s="66" t="s">
        <v>81</v>
      </c>
      <c r="B24" s="64" t="s">
        <v>9</v>
      </c>
      <c r="C24" s="65">
        <f>SUM(C25:C27)</f>
        <v>286</v>
      </c>
      <c r="D24" s="65">
        <f aca="true" t="shared" si="3" ref="D24:R24">SUM(D25:D27)</f>
        <v>67</v>
      </c>
      <c r="E24" s="65">
        <f t="shared" si="3"/>
        <v>353</v>
      </c>
      <c r="F24" s="65">
        <f t="shared" si="3"/>
        <v>6</v>
      </c>
      <c r="G24" s="65">
        <f t="shared" si="3"/>
        <v>135</v>
      </c>
      <c r="H24" s="65">
        <f t="shared" si="3"/>
        <v>0</v>
      </c>
      <c r="I24" s="65">
        <f t="shared" si="2"/>
        <v>212</v>
      </c>
      <c r="J24" s="65">
        <f t="shared" si="3"/>
        <v>10</v>
      </c>
      <c r="K24" s="65">
        <f t="shared" si="3"/>
        <v>7</v>
      </c>
      <c r="L24" s="65">
        <f t="shared" si="3"/>
        <v>0</v>
      </c>
      <c r="M24" s="65">
        <f t="shared" si="3"/>
        <v>0</v>
      </c>
      <c r="N24" s="65">
        <f t="shared" si="3"/>
        <v>45</v>
      </c>
      <c r="O24" s="65">
        <f t="shared" si="3"/>
        <v>0</v>
      </c>
      <c r="P24" s="65">
        <f t="shared" si="3"/>
        <v>0</v>
      </c>
      <c r="Q24" s="65">
        <f t="shared" si="3"/>
        <v>1260</v>
      </c>
      <c r="R24" s="65">
        <f t="shared" si="3"/>
        <v>1043</v>
      </c>
    </row>
    <row r="25" spans="1:18" ht="27" customHeight="1">
      <c r="A25" s="66" t="s">
        <v>73</v>
      </c>
      <c r="B25" s="64" t="s">
        <v>20</v>
      </c>
      <c r="C25" s="31">
        <v>180</v>
      </c>
      <c r="D25" s="31">
        <v>0</v>
      </c>
      <c r="E25" s="65">
        <f>SUM(C25+D25)</f>
        <v>180</v>
      </c>
      <c r="F25" s="31">
        <v>1</v>
      </c>
      <c r="G25" s="31">
        <v>124</v>
      </c>
      <c r="H25" s="31">
        <v>0</v>
      </c>
      <c r="I25" s="65">
        <f t="shared" si="2"/>
        <v>55</v>
      </c>
      <c r="J25" s="31">
        <v>2</v>
      </c>
      <c r="K25" s="31">
        <v>0</v>
      </c>
      <c r="L25" s="32">
        <v>0</v>
      </c>
      <c r="M25" s="32">
        <v>0</v>
      </c>
      <c r="N25" s="32">
        <v>7</v>
      </c>
      <c r="O25" s="32">
        <v>0</v>
      </c>
      <c r="P25" s="32">
        <v>0</v>
      </c>
      <c r="Q25" s="32">
        <v>419</v>
      </c>
      <c r="R25" s="32">
        <v>332</v>
      </c>
    </row>
    <row r="26" spans="1:18" ht="27" customHeight="1">
      <c r="A26" s="63" t="s">
        <v>30</v>
      </c>
      <c r="B26" s="64" t="s">
        <v>10</v>
      </c>
      <c r="C26" s="31">
        <v>102</v>
      </c>
      <c r="D26" s="31">
        <v>25</v>
      </c>
      <c r="E26" s="65">
        <f>SUM(C26+D26)</f>
        <v>127</v>
      </c>
      <c r="F26" s="31">
        <v>0</v>
      </c>
      <c r="G26" s="31">
        <v>7</v>
      </c>
      <c r="H26" s="31">
        <v>0</v>
      </c>
      <c r="I26" s="65">
        <f t="shared" si="2"/>
        <v>120</v>
      </c>
      <c r="J26" s="31">
        <v>8</v>
      </c>
      <c r="K26" s="31">
        <v>4</v>
      </c>
      <c r="L26" s="32">
        <v>0</v>
      </c>
      <c r="M26" s="32">
        <v>0</v>
      </c>
      <c r="N26" s="32">
        <v>38</v>
      </c>
      <c r="O26" s="32">
        <v>0</v>
      </c>
      <c r="P26" s="32">
        <v>0</v>
      </c>
      <c r="Q26" s="32">
        <v>485</v>
      </c>
      <c r="R26" s="32">
        <v>401</v>
      </c>
    </row>
    <row r="27" spans="1:18" ht="27" customHeight="1">
      <c r="A27" s="63" t="s">
        <v>35</v>
      </c>
      <c r="B27" s="64" t="s">
        <v>36</v>
      </c>
      <c r="C27" s="31">
        <v>4</v>
      </c>
      <c r="D27" s="31">
        <v>42</v>
      </c>
      <c r="E27" s="65">
        <f aca="true" t="shared" si="4" ref="E27:E34">SUM(C27+D27)</f>
        <v>46</v>
      </c>
      <c r="F27" s="31">
        <v>5</v>
      </c>
      <c r="G27" s="31">
        <v>4</v>
      </c>
      <c r="H27" s="31">
        <v>0</v>
      </c>
      <c r="I27" s="65">
        <f t="shared" si="2"/>
        <v>37</v>
      </c>
      <c r="J27" s="31">
        <v>0</v>
      </c>
      <c r="K27" s="31">
        <v>3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356</v>
      </c>
      <c r="R27" s="32">
        <v>310</v>
      </c>
    </row>
    <row r="28" spans="1:18" ht="26.25" customHeight="1">
      <c r="A28" s="66" t="s">
        <v>52</v>
      </c>
      <c r="B28" s="64" t="s">
        <v>11</v>
      </c>
      <c r="C28" s="65">
        <f>SUM(C29:C32)</f>
        <v>515</v>
      </c>
      <c r="D28" s="65">
        <f aca="true" t="shared" si="5" ref="D28:R28">SUM(D29:D32)</f>
        <v>87</v>
      </c>
      <c r="E28" s="65">
        <f t="shared" si="5"/>
        <v>602</v>
      </c>
      <c r="F28" s="65">
        <f t="shared" si="5"/>
        <v>35</v>
      </c>
      <c r="G28" s="65">
        <f t="shared" si="5"/>
        <v>101</v>
      </c>
      <c r="H28" s="65">
        <f t="shared" si="5"/>
        <v>3</v>
      </c>
      <c r="I28" s="65">
        <f t="shared" si="2"/>
        <v>463</v>
      </c>
      <c r="J28" s="65">
        <f t="shared" si="5"/>
        <v>2</v>
      </c>
      <c r="K28" s="65">
        <f t="shared" si="5"/>
        <v>10</v>
      </c>
      <c r="L28" s="65">
        <f t="shared" si="5"/>
        <v>1</v>
      </c>
      <c r="M28" s="65">
        <f t="shared" si="5"/>
        <v>0</v>
      </c>
      <c r="N28" s="65">
        <f t="shared" si="5"/>
        <v>51</v>
      </c>
      <c r="O28" s="65">
        <f t="shared" si="5"/>
        <v>2</v>
      </c>
      <c r="P28" s="65">
        <f t="shared" si="5"/>
        <v>0</v>
      </c>
      <c r="Q28" s="65">
        <f t="shared" si="5"/>
        <v>3947</v>
      </c>
      <c r="R28" s="65">
        <f t="shared" si="5"/>
        <v>3639</v>
      </c>
    </row>
    <row r="29" spans="1:18" ht="27" customHeight="1">
      <c r="A29" s="66" t="s">
        <v>31</v>
      </c>
      <c r="B29" s="64" t="s">
        <v>12</v>
      </c>
      <c r="C29" s="31">
        <v>288</v>
      </c>
      <c r="D29" s="31">
        <v>59</v>
      </c>
      <c r="E29" s="65">
        <f t="shared" si="4"/>
        <v>347</v>
      </c>
      <c r="F29" s="31">
        <v>4</v>
      </c>
      <c r="G29" s="31">
        <v>5</v>
      </c>
      <c r="H29" s="31">
        <v>3</v>
      </c>
      <c r="I29" s="65">
        <f t="shared" si="2"/>
        <v>335</v>
      </c>
      <c r="J29" s="31">
        <v>1</v>
      </c>
      <c r="K29" s="31">
        <v>5</v>
      </c>
      <c r="L29" s="32">
        <v>0</v>
      </c>
      <c r="M29" s="32">
        <v>0</v>
      </c>
      <c r="N29" s="32">
        <v>16</v>
      </c>
      <c r="O29" s="32">
        <v>1</v>
      </c>
      <c r="P29" s="32">
        <v>0</v>
      </c>
      <c r="Q29" s="32">
        <v>2475</v>
      </c>
      <c r="R29" s="32">
        <v>2334</v>
      </c>
    </row>
    <row r="30" spans="1:18" ht="27" customHeight="1">
      <c r="A30" s="63" t="s">
        <v>32</v>
      </c>
      <c r="B30" s="64" t="s">
        <v>13</v>
      </c>
      <c r="C30" s="31">
        <v>15</v>
      </c>
      <c r="D30" s="31">
        <v>3</v>
      </c>
      <c r="E30" s="65">
        <f t="shared" si="4"/>
        <v>18</v>
      </c>
      <c r="F30" s="31">
        <v>1</v>
      </c>
      <c r="G30" s="31">
        <v>13</v>
      </c>
      <c r="H30" s="31">
        <v>0</v>
      </c>
      <c r="I30" s="65">
        <f t="shared" si="2"/>
        <v>4</v>
      </c>
      <c r="J30" s="31">
        <v>1</v>
      </c>
      <c r="K30" s="31">
        <v>0</v>
      </c>
      <c r="L30" s="32">
        <v>0</v>
      </c>
      <c r="M30" s="32">
        <v>0</v>
      </c>
      <c r="N30" s="32">
        <v>2</v>
      </c>
      <c r="O30" s="32">
        <v>0</v>
      </c>
      <c r="P30" s="32">
        <v>0</v>
      </c>
      <c r="Q30" s="32">
        <v>127</v>
      </c>
      <c r="R30" s="32">
        <v>112</v>
      </c>
    </row>
    <row r="31" spans="1:18" ht="27" customHeight="1">
      <c r="A31" s="63" t="s">
        <v>37</v>
      </c>
      <c r="B31" s="64" t="s">
        <v>14</v>
      </c>
      <c r="C31" s="31">
        <v>8</v>
      </c>
      <c r="D31" s="31">
        <v>2</v>
      </c>
      <c r="E31" s="65">
        <f t="shared" si="4"/>
        <v>10</v>
      </c>
      <c r="F31" s="31">
        <v>0</v>
      </c>
      <c r="G31" s="31">
        <v>0</v>
      </c>
      <c r="H31" s="31">
        <v>0</v>
      </c>
      <c r="I31" s="65">
        <f t="shared" si="2"/>
        <v>10</v>
      </c>
      <c r="J31" s="31">
        <v>0</v>
      </c>
      <c r="K31" s="31">
        <v>0</v>
      </c>
      <c r="L31" s="32">
        <v>1</v>
      </c>
      <c r="M31" s="32">
        <v>0</v>
      </c>
      <c r="N31" s="32">
        <v>0</v>
      </c>
      <c r="O31" s="32">
        <v>1</v>
      </c>
      <c r="P31" s="32">
        <v>0</v>
      </c>
      <c r="Q31" s="32">
        <v>30</v>
      </c>
      <c r="R31" s="32">
        <v>25</v>
      </c>
    </row>
    <row r="32" spans="1:18" ht="27" customHeight="1">
      <c r="A32" s="63" t="s">
        <v>38</v>
      </c>
      <c r="B32" s="64" t="s">
        <v>39</v>
      </c>
      <c r="C32" s="31">
        <v>204</v>
      </c>
      <c r="D32" s="31">
        <v>23</v>
      </c>
      <c r="E32" s="65">
        <f t="shared" si="4"/>
        <v>227</v>
      </c>
      <c r="F32" s="31">
        <v>30</v>
      </c>
      <c r="G32" s="31">
        <v>83</v>
      </c>
      <c r="H32" s="31">
        <v>0</v>
      </c>
      <c r="I32" s="65">
        <f t="shared" si="2"/>
        <v>114</v>
      </c>
      <c r="J32" s="31">
        <v>0</v>
      </c>
      <c r="K32" s="31">
        <v>5</v>
      </c>
      <c r="L32" s="32">
        <v>0</v>
      </c>
      <c r="M32" s="32">
        <v>0</v>
      </c>
      <c r="N32" s="32">
        <v>33</v>
      </c>
      <c r="O32" s="32">
        <v>0</v>
      </c>
      <c r="P32" s="32">
        <v>0</v>
      </c>
      <c r="Q32" s="32">
        <v>1315</v>
      </c>
      <c r="R32" s="32">
        <v>1168</v>
      </c>
    </row>
    <row r="33" spans="1:18" ht="26.25" customHeight="1">
      <c r="A33" s="66" t="s">
        <v>33</v>
      </c>
      <c r="B33" s="64" t="s">
        <v>15</v>
      </c>
      <c r="C33" s="31">
        <v>13</v>
      </c>
      <c r="D33" s="31">
        <v>0</v>
      </c>
      <c r="E33" s="65">
        <f t="shared" si="4"/>
        <v>13</v>
      </c>
      <c r="F33" s="31">
        <v>0</v>
      </c>
      <c r="G33" s="31">
        <v>0</v>
      </c>
      <c r="H33" s="31">
        <v>0</v>
      </c>
      <c r="I33" s="65">
        <f t="shared" si="2"/>
        <v>13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251</v>
      </c>
      <c r="D34" s="31">
        <v>3</v>
      </c>
      <c r="E34" s="65">
        <f t="shared" si="4"/>
        <v>254</v>
      </c>
      <c r="F34" s="31">
        <v>0</v>
      </c>
      <c r="G34" s="31">
        <v>12</v>
      </c>
      <c r="H34" s="31">
        <v>0</v>
      </c>
      <c r="I34" s="65">
        <f t="shared" si="2"/>
        <v>242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92</v>
      </c>
      <c r="R34" s="32">
        <v>88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M12:M18"/>
    <mergeCell ref="J11:N11"/>
    <mergeCell ref="Q11:R11"/>
    <mergeCell ref="Q12:Q18"/>
    <mergeCell ref="P12:P18"/>
    <mergeCell ref="O12:O18"/>
    <mergeCell ref="I5:N5"/>
    <mergeCell ref="J13:J18"/>
    <mergeCell ref="I12:I18"/>
    <mergeCell ref="L12:L18"/>
    <mergeCell ref="N12:N18"/>
    <mergeCell ref="E12:E18"/>
    <mergeCell ref="H12:H18"/>
    <mergeCell ref="J12:K12"/>
    <mergeCell ref="F12:G12"/>
    <mergeCell ref="G13:G18"/>
    <mergeCell ref="A8:R8"/>
    <mergeCell ref="B11:B18"/>
    <mergeCell ref="K13:K18"/>
    <mergeCell ref="C11:I11"/>
    <mergeCell ref="F13:F18"/>
    <mergeCell ref="C12:C18"/>
    <mergeCell ref="R12:R18"/>
    <mergeCell ref="I3:N3"/>
    <mergeCell ref="D12:D18"/>
    <mergeCell ref="O11:P11"/>
    <mergeCell ref="O1:R1"/>
    <mergeCell ref="O3:R3"/>
    <mergeCell ref="A10:R10"/>
    <mergeCell ref="A6:R6"/>
    <mergeCell ref="I1:N1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3">
      <selection activeCell="D21" sqref="D21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2.7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2.7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2.7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2.7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2.7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2.7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2.7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9666996</v>
      </c>
      <c r="D14" s="28">
        <f aca="true" t="shared" si="0" ref="D14:N14">SUM(D15+D18+D22+D27)</f>
        <v>1516289</v>
      </c>
      <c r="E14" s="28">
        <f t="shared" si="0"/>
        <v>11183285</v>
      </c>
      <c r="F14" s="28">
        <f t="shared" si="0"/>
        <v>825939</v>
      </c>
      <c r="G14" s="28">
        <f t="shared" si="0"/>
        <v>91222</v>
      </c>
      <c r="H14" s="28">
        <f t="shared" si="0"/>
        <v>21111</v>
      </c>
      <c r="I14" s="28">
        <f t="shared" si="0"/>
        <v>65935</v>
      </c>
      <c r="J14" s="28">
        <f t="shared" si="0"/>
        <v>119220</v>
      </c>
      <c r="K14" s="28">
        <f t="shared" si="0"/>
        <v>528451</v>
      </c>
      <c r="L14" s="28">
        <f t="shared" si="0"/>
        <v>137192</v>
      </c>
      <c r="M14" s="28">
        <f t="shared" si="0"/>
        <v>1553631</v>
      </c>
      <c r="N14" s="28">
        <f t="shared" si="0"/>
        <v>9101203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3484544</v>
      </c>
      <c r="D15" s="28">
        <f aca="true" t="shared" si="1" ref="D15:M15">SUM(D16+D17)</f>
        <v>801229</v>
      </c>
      <c r="E15" s="28">
        <f t="shared" si="1"/>
        <v>4285773</v>
      </c>
      <c r="F15" s="28">
        <f t="shared" si="1"/>
        <v>378112</v>
      </c>
      <c r="G15" s="28">
        <f t="shared" si="1"/>
        <v>49102</v>
      </c>
      <c r="H15" s="28">
        <f t="shared" si="1"/>
        <v>1193</v>
      </c>
      <c r="I15" s="28">
        <f t="shared" si="1"/>
        <v>65775</v>
      </c>
      <c r="J15" s="28">
        <f t="shared" si="1"/>
        <v>33036</v>
      </c>
      <c r="K15" s="28">
        <f t="shared" si="1"/>
        <v>229006</v>
      </c>
      <c r="L15" s="28">
        <f t="shared" si="1"/>
        <v>83876</v>
      </c>
      <c r="M15" s="28">
        <f t="shared" si="1"/>
        <v>145521</v>
      </c>
      <c r="N15" s="28">
        <f>SUM(N16+N17)</f>
        <v>3911246</v>
      </c>
    </row>
    <row r="16" spans="1:14" ht="26.25" customHeight="1">
      <c r="A16" s="20" t="s">
        <v>92</v>
      </c>
      <c r="B16" s="23" t="s">
        <v>7</v>
      </c>
      <c r="C16" s="30">
        <v>3145362</v>
      </c>
      <c r="D16" s="30">
        <v>798969</v>
      </c>
      <c r="E16" s="29">
        <f aca="true" t="shared" si="2" ref="E16:E27">SUM(C16+D16)</f>
        <v>3944331</v>
      </c>
      <c r="F16" s="29">
        <f aca="true" t="shared" si="3" ref="F16:F27">SUM(G16:K16)</f>
        <v>305644</v>
      </c>
      <c r="G16" s="30">
        <v>47811</v>
      </c>
      <c r="H16" s="30">
        <v>19</v>
      </c>
      <c r="I16" s="30">
        <v>889</v>
      </c>
      <c r="J16" s="30">
        <v>32576</v>
      </c>
      <c r="K16" s="30">
        <v>224349</v>
      </c>
      <c r="L16" s="30">
        <v>77858</v>
      </c>
      <c r="M16" s="30">
        <v>123831</v>
      </c>
      <c r="N16" s="28">
        <f>SUM(E16-K16-M16)</f>
        <v>3596151</v>
      </c>
    </row>
    <row r="17" spans="1:14" ht="13.5">
      <c r="A17" s="20" t="s">
        <v>29</v>
      </c>
      <c r="B17" s="23" t="s">
        <v>8</v>
      </c>
      <c r="C17" s="30">
        <v>339182</v>
      </c>
      <c r="D17" s="30">
        <v>2260</v>
      </c>
      <c r="E17" s="29">
        <f t="shared" si="2"/>
        <v>341442</v>
      </c>
      <c r="F17" s="29">
        <f t="shared" si="3"/>
        <v>72468</v>
      </c>
      <c r="G17" s="30">
        <v>1291</v>
      </c>
      <c r="H17" s="30">
        <v>1174</v>
      </c>
      <c r="I17" s="30">
        <v>64886</v>
      </c>
      <c r="J17" s="30">
        <v>460</v>
      </c>
      <c r="K17" s="30">
        <v>4657</v>
      </c>
      <c r="L17" s="30">
        <v>6018</v>
      </c>
      <c r="M17" s="30">
        <v>21690</v>
      </c>
      <c r="N17" s="28">
        <f>SUM(E17-K17-M17)</f>
        <v>315095</v>
      </c>
    </row>
    <row r="18" spans="1:14" ht="22.5">
      <c r="A18" s="24" t="s">
        <v>90</v>
      </c>
      <c r="B18" s="23" t="s">
        <v>9</v>
      </c>
      <c r="C18" s="28">
        <f>SUM(C19:C21)</f>
        <v>5428691</v>
      </c>
      <c r="D18" s="28">
        <f aca="true" t="shared" si="4" ref="D18:N18">SUM(D19:D21)</f>
        <v>197463</v>
      </c>
      <c r="E18" s="28">
        <f t="shared" si="4"/>
        <v>5626154</v>
      </c>
      <c r="F18" s="28">
        <f t="shared" si="4"/>
        <v>121800</v>
      </c>
      <c r="G18" s="28">
        <f t="shared" si="4"/>
        <v>11731</v>
      </c>
      <c r="H18" s="28">
        <f t="shared" si="4"/>
        <v>6883</v>
      </c>
      <c r="I18" s="28">
        <f t="shared" si="4"/>
        <v>0</v>
      </c>
      <c r="J18" s="28">
        <f t="shared" si="4"/>
        <v>32493</v>
      </c>
      <c r="K18" s="28">
        <f t="shared" si="4"/>
        <v>70693</v>
      </c>
      <c r="L18" s="28">
        <f t="shared" si="4"/>
        <v>10064</v>
      </c>
      <c r="M18" s="28">
        <f t="shared" si="4"/>
        <v>1349984</v>
      </c>
      <c r="N18" s="28">
        <f t="shared" si="4"/>
        <v>4205477</v>
      </c>
    </row>
    <row r="19" spans="1:14" ht="26.25" customHeight="1">
      <c r="A19" s="20" t="s">
        <v>93</v>
      </c>
      <c r="B19" s="23" t="s">
        <v>20</v>
      </c>
      <c r="C19" s="30">
        <v>2957876</v>
      </c>
      <c r="D19" s="30">
        <v>0</v>
      </c>
      <c r="E19" s="29">
        <f t="shared" si="2"/>
        <v>2957876</v>
      </c>
      <c r="F19" s="29">
        <f t="shared" si="3"/>
        <v>38854</v>
      </c>
      <c r="G19" s="30">
        <v>3788</v>
      </c>
      <c r="H19" s="30">
        <v>778</v>
      </c>
      <c r="I19" s="30">
        <v>0</v>
      </c>
      <c r="J19" s="30">
        <v>17167</v>
      </c>
      <c r="K19" s="30">
        <v>17121</v>
      </c>
      <c r="L19" s="30">
        <v>0</v>
      </c>
      <c r="M19" s="30">
        <v>1092499</v>
      </c>
      <c r="N19" s="28">
        <f>SUM(E19-K19-M19)</f>
        <v>1848256</v>
      </c>
    </row>
    <row r="20" spans="1:14" ht="25.5" customHeight="1">
      <c r="A20" s="19" t="s">
        <v>30</v>
      </c>
      <c r="B20" s="23" t="s">
        <v>10</v>
      </c>
      <c r="C20" s="30">
        <v>1462476</v>
      </c>
      <c r="D20" s="30">
        <v>160088</v>
      </c>
      <c r="E20" s="29">
        <f t="shared" si="2"/>
        <v>1622564</v>
      </c>
      <c r="F20" s="29">
        <f t="shared" si="3"/>
        <v>9375</v>
      </c>
      <c r="G20" s="30">
        <v>1116</v>
      </c>
      <c r="H20" s="30">
        <v>565</v>
      </c>
      <c r="I20" s="30">
        <v>0</v>
      </c>
      <c r="J20" s="30">
        <v>1723</v>
      </c>
      <c r="K20" s="30">
        <v>5971</v>
      </c>
      <c r="L20" s="30">
        <v>49</v>
      </c>
      <c r="M20" s="30">
        <v>48641</v>
      </c>
      <c r="N20" s="28">
        <f>SUM(E20-K20-M20)</f>
        <v>1567952</v>
      </c>
    </row>
    <row r="21" spans="1:14" ht="25.5" customHeight="1">
      <c r="A21" s="19" t="s">
        <v>35</v>
      </c>
      <c r="B21" s="23" t="s">
        <v>36</v>
      </c>
      <c r="C21" s="30">
        <v>1008339</v>
      </c>
      <c r="D21" s="30">
        <v>37375</v>
      </c>
      <c r="E21" s="29">
        <f t="shared" si="2"/>
        <v>1045714</v>
      </c>
      <c r="F21" s="29">
        <f t="shared" si="3"/>
        <v>73571</v>
      </c>
      <c r="G21" s="30">
        <v>6827</v>
      </c>
      <c r="H21" s="30">
        <v>5540</v>
      </c>
      <c r="I21" s="30">
        <v>0</v>
      </c>
      <c r="J21" s="30">
        <v>13603</v>
      </c>
      <c r="K21" s="30">
        <v>47601</v>
      </c>
      <c r="L21" s="30">
        <v>10015</v>
      </c>
      <c r="M21" s="30">
        <v>208844</v>
      </c>
      <c r="N21" s="28">
        <f>SUM(E21-K21-M21)</f>
        <v>789269</v>
      </c>
    </row>
    <row r="22" spans="1:14" ht="26.25" customHeight="1">
      <c r="A22" s="20" t="s">
        <v>52</v>
      </c>
      <c r="B22" s="23" t="s">
        <v>11</v>
      </c>
      <c r="C22" s="28">
        <f>SUM(C23:C26)</f>
        <v>753761</v>
      </c>
      <c r="D22" s="28">
        <f aca="true" t="shared" si="5" ref="D22:M22">SUM(D23:D26)</f>
        <v>517597</v>
      </c>
      <c r="E22" s="28">
        <f t="shared" si="5"/>
        <v>1271358</v>
      </c>
      <c r="F22" s="28">
        <f t="shared" si="5"/>
        <v>326027</v>
      </c>
      <c r="G22" s="28">
        <f t="shared" si="5"/>
        <v>30389</v>
      </c>
      <c r="H22" s="28">
        <f t="shared" si="5"/>
        <v>13035</v>
      </c>
      <c r="I22" s="28">
        <f t="shared" si="5"/>
        <v>160</v>
      </c>
      <c r="J22" s="28">
        <f t="shared" si="5"/>
        <v>53691</v>
      </c>
      <c r="K22" s="28">
        <f t="shared" si="5"/>
        <v>228752</v>
      </c>
      <c r="L22" s="28">
        <f t="shared" si="5"/>
        <v>43252</v>
      </c>
      <c r="M22" s="28">
        <f t="shared" si="5"/>
        <v>58126</v>
      </c>
      <c r="N22" s="28">
        <f>SUM(N23:N26)</f>
        <v>984480</v>
      </c>
    </row>
    <row r="23" spans="1:14" ht="26.25" customHeight="1">
      <c r="A23" s="20" t="s">
        <v>94</v>
      </c>
      <c r="B23" s="23" t="s">
        <v>12</v>
      </c>
      <c r="C23" s="30">
        <v>215226</v>
      </c>
      <c r="D23" s="30">
        <v>397047</v>
      </c>
      <c r="E23" s="29">
        <f t="shared" si="2"/>
        <v>612273</v>
      </c>
      <c r="F23" s="29">
        <f t="shared" si="3"/>
        <v>211619</v>
      </c>
      <c r="G23" s="30">
        <v>17614</v>
      </c>
      <c r="H23" s="30">
        <v>5261</v>
      </c>
      <c r="I23" s="30">
        <v>0</v>
      </c>
      <c r="J23" s="30">
        <v>37299</v>
      </c>
      <c r="K23" s="30">
        <v>151445</v>
      </c>
      <c r="L23" s="30">
        <v>24822</v>
      </c>
      <c r="M23" s="30">
        <v>5611</v>
      </c>
      <c r="N23" s="28">
        <f>SUM(E23-K23-M23)</f>
        <v>455217</v>
      </c>
    </row>
    <row r="24" spans="1:14" ht="13.5">
      <c r="A24" s="19" t="s">
        <v>32</v>
      </c>
      <c r="B24" s="23" t="s">
        <v>13</v>
      </c>
      <c r="C24" s="30">
        <v>43273</v>
      </c>
      <c r="D24" s="30">
        <v>12909</v>
      </c>
      <c r="E24" s="29">
        <f t="shared" si="2"/>
        <v>56182</v>
      </c>
      <c r="F24" s="29">
        <f t="shared" si="3"/>
        <v>16573</v>
      </c>
      <c r="G24" s="30">
        <v>1477</v>
      </c>
      <c r="H24" s="30">
        <v>1025</v>
      </c>
      <c r="I24" s="30">
        <v>0</v>
      </c>
      <c r="J24" s="30">
        <v>1162</v>
      </c>
      <c r="K24" s="30">
        <v>12909</v>
      </c>
      <c r="L24" s="30">
        <v>1944</v>
      </c>
      <c r="M24" s="30">
        <v>17925</v>
      </c>
      <c r="N24" s="28">
        <f>SUM(E24-K24-M24)</f>
        <v>25348</v>
      </c>
    </row>
    <row r="25" spans="1:14" ht="13.5">
      <c r="A25" s="19" t="s">
        <v>37</v>
      </c>
      <c r="B25" s="23" t="s">
        <v>14</v>
      </c>
      <c r="C25" s="30">
        <v>1173</v>
      </c>
      <c r="D25" s="30">
        <v>0</v>
      </c>
      <c r="E25" s="29">
        <f t="shared" si="2"/>
        <v>1173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1173</v>
      </c>
    </row>
    <row r="26" spans="1:14" ht="26.25" customHeight="1">
      <c r="A26" s="19" t="s">
        <v>38</v>
      </c>
      <c r="B26" s="23" t="s">
        <v>39</v>
      </c>
      <c r="C26" s="30">
        <v>494089</v>
      </c>
      <c r="D26" s="30">
        <v>107641</v>
      </c>
      <c r="E26" s="29">
        <f t="shared" si="2"/>
        <v>601730</v>
      </c>
      <c r="F26" s="29">
        <f t="shared" si="3"/>
        <v>97835</v>
      </c>
      <c r="G26" s="30">
        <v>11298</v>
      </c>
      <c r="H26" s="30">
        <v>6749</v>
      </c>
      <c r="I26" s="30">
        <v>160</v>
      </c>
      <c r="J26" s="30">
        <v>15230</v>
      </c>
      <c r="K26" s="30">
        <v>64398</v>
      </c>
      <c r="L26" s="30">
        <v>16486</v>
      </c>
      <c r="M26" s="30">
        <v>34590</v>
      </c>
      <c r="N26" s="28">
        <f>SUM(E26-K26-M26)</f>
        <v>502742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2</v>
      </c>
      <c r="G29" s="119" t="s">
        <v>89</v>
      </c>
      <c r="H29" s="119"/>
      <c r="I29" s="119"/>
      <c r="J29" s="119"/>
      <c r="K29" s="30">
        <v>24</v>
      </c>
      <c r="L29" s="12"/>
      <c r="M29" s="12"/>
      <c r="N29" s="12"/>
    </row>
    <row r="30" spans="1:14" ht="21.75" customHeight="1">
      <c r="A30" s="36" t="s">
        <v>103</v>
      </c>
      <c r="B30" s="102" t="s">
        <v>97</v>
      </c>
      <c r="C30" s="102"/>
      <c r="D30" s="102"/>
      <c r="E30" s="102"/>
      <c r="F30" s="102"/>
      <c r="G30" s="17"/>
      <c r="H30" s="17"/>
      <c r="I30" s="17"/>
      <c r="J30" s="104" t="s">
        <v>100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99</v>
      </c>
      <c r="B32" s="103" t="s">
        <v>98</v>
      </c>
      <c r="C32" s="103"/>
      <c r="D32" s="103"/>
      <c r="E32" s="103"/>
      <c r="F32" s="103"/>
      <c r="G32" s="16"/>
      <c r="H32" s="16"/>
      <c r="I32" s="16"/>
      <c r="J32" s="104" t="s">
        <v>102</v>
      </c>
      <c r="K32" s="105"/>
      <c r="L32" s="105"/>
      <c r="M32" s="105"/>
      <c r="N32" s="105"/>
    </row>
    <row r="33" spans="1:14" ht="12.7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user</cp:lastModifiedBy>
  <cp:lastPrinted>2020-01-09T07:27:13Z</cp:lastPrinted>
  <dcterms:created xsi:type="dcterms:W3CDTF">2003-10-20T11:34:47Z</dcterms:created>
  <dcterms:modified xsi:type="dcterms:W3CDTF">2020-01-13T06:39:27Z</dcterms:modified>
  <cp:category/>
  <cp:version/>
  <cp:contentType/>
  <cp:contentStatus/>
</cp:coreProperties>
</file>