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4940" windowHeight="8640" activeTab="2"/>
  </bookViews>
  <sheets>
    <sheet name="Указания" sheetId="1" r:id="rId1"/>
    <sheet name="data" sheetId="2" r:id="rId2"/>
    <sheet name="Коригирана data" sheetId="3" r:id="rId3"/>
  </sheets>
  <definedNames>
    <definedName name="_xlnm.Print_Titles" localSheetId="1">'data'!$3:$5</definedName>
    <definedName name="Z_ED3BD73A_5C2F_4F4A_9C57_CF5C0F2E6685_.wvu.PrintTitles" localSheetId="1" hidden="1">'data'!$3:$5</definedName>
  </definedNames>
  <calcPr fullCalcOnLoad="1"/>
</workbook>
</file>

<file path=xl/sharedStrings.xml><?xml version="1.0" encoding="utf-8"?>
<sst xmlns="http://schemas.openxmlformats.org/spreadsheetml/2006/main" count="232" uniqueCount="114">
  <si>
    <t>Свършени дела</t>
  </si>
  <si>
    <t>Прекратени производства</t>
  </si>
  <si>
    <t>Брой заседания</t>
  </si>
  <si>
    <t>година</t>
  </si>
  <si>
    <t>Висящи 01.01.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</si>
  <si>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</si>
  <si>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</si>
  <si>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</si>
  <si>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</si>
  <si>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</si>
  <si>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Споразу- мения по чл.414з НПК</t>
  </si>
  <si>
    <t>Споразум. по чл.414к НПК , спог. по чл.21 ал. 3 НПК или чл.125 ГПК</t>
  </si>
  <si>
    <t>По други причини</t>
  </si>
  <si>
    <t>Висящи 31.12.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</si>
  <si>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</si>
  <si>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</si>
  <si>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</si>
  <si>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</si>
  <si>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</si>
  <si>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</si>
  <si>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</si>
  <si>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</si>
  <si>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Е</t>
  </si>
  <si>
    <t>Ж</t>
  </si>
  <si>
    <t>З</t>
  </si>
  <si>
    <t>И</t>
  </si>
  <si>
    <t>x</t>
  </si>
  <si>
    <t>К</t>
  </si>
  <si>
    <t>Л</t>
  </si>
  <si>
    <t>М</t>
  </si>
  <si>
    <t>Н</t>
  </si>
  <si>
    <t>П</t>
  </si>
  <si>
    <t>Р</t>
  </si>
  <si>
    <t>Общо дела</t>
  </si>
  <si>
    <t>С</t>
  </si>
  <si>
    <t>Решения по дела за несъстоятелност</t>
  </si>
  <si>
    <t>чл.630</t>
  </si>
  <si>
    <t>чл.632</t>
  </si>
  <si>
    <t>чл.705</t>
  </si>
  <si>
    <t>чл.710</t>
  </si>
  <si>
    <t>чл.735</t>
  </si>
  <si>
    <t>Т</t>
  </si>
  <si>
    <t>Ф</t>
  </si>
  <si>
    <t>Х</t>
  </si>
  <si>
    <t>Постановени решения за промени по фирмени дела</t>
  </si>
  <si>
    <t>I.</t>
  </si>
  <si>
    <r>
      <t>Общи</t>
    </r>
    <r>
      <rPr>
        <b/>
        <sz val="12"/>
        <color indexed="60"/>
        <rFont val="Times New Roman CYR"/>
        <family val="1"/>
      </rPr>
      <t xml:space="preserve"> </t>
    </r>
    <r>
      <rPr>
        <b/>
        <sz val="12"/>
        <rFont val="Times New Roman Cyr"/>
        <family val="1"/>
      </rPr>
      <t>указания</t>
    </r>
  </si>
  <si>
    <r>
      <t xml:space="preserve">Файлът следва да бъде наименован съобразно името на съда, например </t>
    </r>
    <r>
      <rPr>
        <sz val="12"/>
        <color indexed="10"/>
        <rFont val="Times New Roman Cyr"/>
        <family val="1"/>
      </rPr>
      <t>AS-Varna.xls</t>
    </r>
  </si>
  <si>
    <t>Не следва да се правят опити за изтриване или вмъкване на редове, колони и отделни таблици.</t>
  </si>
  <si>
    <t>Не следва да се правят опити за промяна на наименованието на отделните таблици.</t>
  </si>
  <si>
    <t>Не следва да се правят опити за промяна на формата на данните.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</si>
  <si>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</si>
  <si>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</si>
  <si>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7.</t>
  </si>
  <si>
    <t>Като десетичен разделител трябва да се използва запетая.</t>
  </si>
  <si>
    <t>8.</t>
  </si>
  <si>
    <t>9.</t>
  </si>
  <si>
    <t>Процентът в колона "Свършени дела  - В срок до 3 месеца - %" не трябва да надвишава 100%.</t>
  </si>
  <si>
    <t>10.</t>
  </si>
  <si>
    <t>11.</t>
  </si>
  <si>
    <t xml:space="preserve"> У К А З А Н И Я      З А      П О П Ъ Л В А Н Е    Н А     Ф А Й Л А</t>
  </si>
  <si>
    <t>Във всички колони,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</si>
  <si>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</si>
  <si>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"Всичко за разглеждане " ( т.е. броят на свършените дела не може да надвишава общия брой на делата).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</si>
  <si>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</si>
  <si>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</si>
  <si>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r>
      <t xml:space="preserve">Таблиците са защитени и информация може да се нанася </t>
    </r>
    <r>
      <rPr>
        <b/>
        <sz val="12"/>
        <color indexed="60"/>
        <rFont val="Times New Roman CYR"/>
        <family val="0"/>
      </rPr>
      <t>само в белите полета</t>
    </r>
    <r>
      <rPr>
        <sz val="12"/>
        <color indexed="60"/>
        <rFont val="Times New Roman CYR"/>
        <family val="1"/>
      </rPr>
      <t>.</t>
    </r>
  </si>
  <si>
    <t xml:space="preserve">Изготвил:                                 </t>
  </si>
  <si>
    <t>/подпис и печат/</t>
  </si>
  <si>
    <t xml:space="preserve"> /име,фамилия/</t>
  </si>
  <si>
    <t>телефон за връзка:.................................</t>
  </si>
  <si>
    <t>E-mail:.............................................</t>
  </si>
  <si>
    <t xml:space="preserve">Административен ръководител:             </t>
  </si>
  <si>
    <t>Върнати за доразследване</t>
  </si>
  <si>
    <t xml:space="preserve">Граждански   дела  І   инстанция </t>
  </si>
  <si>
    <t>Частни граждански дела  без жалби за бавност</t>
  </si>
  <si>
    <t>Въззивни  наказателни дела</t>
  </si>
  <si>
    <t>Годишен отчет за работата на  ОКРЪЖЕН  СЪД</t>
  </si>
  <si>
    <t>имер  OS Varna</t>
  </si>
  <si>
    <t>Попълват се данните само в незащитените /бели/ полета, тъй като за предходните години има</t>
  </si>
  <si>
    <t>попълнена вече я изпратете  на   e-mail:</t>
  </si>
  <si>
    <t xml:space="preserve">        и по  пощата /на хартиен и технически носител/.</t>
  </si>
  <si>
    <t>н и технически носител/.</t>
  </si>
  <si>
    <t>ески носител/.</t>
  </si>
  <si>
    <r>
      <t xml:space="preserve">                   </t>
    </r>
    <r>
      <rPr>
        <b/>
        <sz val="12"/>
        <rFont val="Times New Roman Cyr"/>
        <family val="1"/>
      </rPr>
      <t xml:space="preserve">    vss-fin@del.bg  и по пощата(на хартиен и магнитен носител)</t>
    </r>
  </si>
  <si>
    <t>vss-fin@del.bg           по пощата /на хартиен и технически носител/</t>
  </si>
  <si>
    <t>запазена Ваша информация и</t>
  </si>
  <si>
    <t>В определения Ви срок</t>
  </si>
  <si>
    <t>за 2007 година</t>
  </si>
  <si>
    <t>Разгледани жалби за бавност</t>
  </si>
  <si>
    <t>Въззивни  граждански дела</t>
  </si>
  <si>
    <t>Частни граждански  дела ІІ инстанция</t>
  </si>
  <si>
    <t>Касационни по ЗСПЗЗ и ЗВГЗГФ</t>
  </si>
  <si>
    <t>НОХ  дела</t>
  </si>
  <si>
    <t xml:space="preserve">Частни  наказателни дела І инстанция         </t>
  </si>
  <si>
    <t>Частни  наказателни дела ІІ инстанция</t>
  </si>
  <si>
    <t>Касационни и отмяна по чл.63 и 70 ЗАНН</t>
  </si>
  <si>
    <t>Фирмени дела</t>
  </si>
  <si>
    <t>Брой съдии по щат</t>
  </si>
  <si>
    <t>Натовареност по щат</t>
  </si>
  <si>
    <t>Отработени човекомесеци</t>
  </si>
  <si>
    <t>Действителна натовареност</t>
  </si>
  <si>
    <t>Частни   наказателни дела РАЗПИТИ</t>
  </si>
  <si>
    <t>Административни дела</t>
  </si>
  <si>
    <t>Информацията в този файл се събира в изпълнение на чл.30, ал.1, т.13 от ЗСВ два пъти годишно.</t>
  </si>
  <si>
    <t xml:space="preserve">Данните от колона "Висящи дела 01.01" . трябва да е равна на колона "Висящи дела 31.12." от минало- </t>
  </si>
  <si>
    <t>годишния отчет за дейността на Вашия съд.</t>
  </si>
  <si>
    <t xml:space="preserve">Сумата в колона "Свършени дела - Всичко"  трябва да е равна или по-малка от тази в колона </t>
  </si>
  <si>
    <t>Кърджали</t>
  </si>
  <si>
    <t xml:space="preserve"> /Златка Кунцева/</t>
  </si>
  <si>
    <t>телефон за връзка: 0361 / 6 27 03</t>
  </si>
  <si>
    <t>E-mail: okrsad_kj@mbox.contact.bg</t>
  </si>
  <si>
    <r>
      <t xml:space="preserve">Забележка: </t>
    </r>
    <r>
      <rPr>
        <sz val="10"/>
        <rFont val="Arial"/>
        <family val="2"/>
      </rPr>
      <t>Отново е направена промяна във формулата в колона G, ред 50, а именно:
=SUM(G8+G11+G14+G17+G20+G23+G26+G29+G32+G38+G41+G44+G47+G35), където вместо G14 стоеше G15 !!!</t>
    </r>
  </si>
  <si>
    <t>Административен ръководител:        /п/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</si>
</sst>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&quot;.&quot;"/>
  </numFmts>
  <fonts count="16">
    <font>
      <sz val="10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0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Continuous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6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Continuous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vertical="center" wrapText="1"/>
    </xf>
    <xf numFmtId="0" fontId="2" fillId="0" borderId="28" xfId="0" applyFont="1" applyFill="1" applyBorder="1" applyAlignment="1">
      <alignment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9" fontId="2" fillId="3" borderId="31" xfId="21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9" fontId="2" fillId="3" borderId="11" xfId="21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2" fontId="2" fillId="3" borderId="34" xfId="0" applyNumberFormat="1" applyFont="1" applyFill="1" applyBorder="1" applyAlignment="1">
      <alignment horizontal="center" vertical="center" wrapText="1"/>
    </xf>
    <xf numFmtId="2" fontId="2" fillId="3" borderId="15" xfId="0" applyNumberFormat="1" applyFont="1" applyFill="1" applyBorder="1" applyAlignment="1">
      <alignment horizontal="center" vertical="center" wrapText="1"/>
    </xf>
    <xf numFmtId="2" fontId="2" fillId="3" borderId="12" xfId="0" applyNumberFormat="1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horizontal="center" vertical="center" wrapText="1"/>
      <protection locked="0"/>
    </xf>
    <xf numFmtId="0" fontId="2" fillId="0" borderId="40" xfId="0" applyFont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32" xfId="0" applyFont="1" applyBorder="1" applyAlignment="1" applyProtection="1">
      <alignment horizontal="center" vertical="center"/>
      <protection locked="0"/>
    </xf>
    <xf numFmtId="0" fontId="0" fillId="4" borderId="0" xfId="0" applyFill="1" applyAlignment="1">
      <alignment/>
    </xf>
    <xf numFmtId="0" fontId="4" fillId="2" borderId="42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43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42" xfId="0" applyFont="1" applyFill="1" applyBorder="1" applyAlignment="1">
      <alignment horizontal="right"/>
    </xf>
    <xf numFmtId="0" fontId="6" fillId="2" borderId="0" xfId="0" applyFont="1" applyFill="1" applyBorder="1" applyAlignment="1">
      <alignment/>
    </xf>
    <xf numFmtId="164" fontId="5" fillId="2" borderId="0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10" fillId="2" borderId="43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43" xfId="0" applyFont="1" applyFill="1" applyBorder="1" applyAlignment="1">
      <alignment/>
    </xf>
    <xf numFmtId="0" fontId="4" fillId="2" borderId="44" xfId="0" applyFont="1" applyFill="1" applyBorder="1" applyAlignment="1">
      <alignment/>
    </xf>
    <xf numFmtId="0" fontId="4" fillId="2" borderId="45" xfId="0" applyFont="1" applyFill="1" applyBorder="1" applyAlignment="1">
      <alignment/>
    </xf>
    <xf numFmtId="0" fontId="10" fillId="2" borderId="45" xfId="0" applyFont="1" applyFill="1" applyBorder="1" applyAlignment="1">
      <alignment/>
    </xf>
    <xf numFmtId="0" fontId="4" fillId="2" borderId="46" xfId="0" applyFont="1" applyFill="1" applyBorder="1" applyAlignment="1">
      <alignment/>
    </xf>
    <xf numFmtId="0" fontId="2" fillId="3" borderId="47" xfId="0" applyFont="1" applyFill="1" applyBorder="1" applyAlignment="1" applyProtection="1">
      <alignment horizontal="center" vertical="center" wrapText="1"/>
      <protection/>
    </xf>
    <xf numFmtId="0" fontId="2" fillId="3" borderId="48" xfId="0" applyFont="1" applyFill="1" applyBorder="1" applyAlignment="1" applyProtection="1">
      <alignment horizontal="center" vertical="center" wrapText="1"/>
      <protection/>
    </xf>
    <xf numFmtId="0" fontId="2" fillId="3" borderId="49" xfId="0" applyFont="1" applyFill="1" applyBorder="1" applyAlignment="1" applyProtection="1">
      <alignment horizontal="center" vertical="center" wrapText="1"/>
      <protection/>
    </xf>
    <xf numFmtId="9" fontId="2" fillId="3" borderId="50" xfId="21" applyFont="1" applyFill="1" applyBorder="1" applyAlignment="1" applyProtection="1">
      <alignment horizontal="center" vertical="center" wrapText="1"/>
      <protection/>
    </xf>
    <xf numFmtId="0" fontId="2" fillId="3" borderId="16" xfId="0" applyFont="1" applyFill="1" applyBorder="1" applyAlignment="1" applyProtection="1">
      <alignment horizontal="center" vertical="center" wrapText="1"/>
      <protection/>
    </xf>
    <xf numFmtId="0" fontId="2" fillId="3" borderId="32" xfId="0" applyFont="1" applyFill="1" applyBorder="1" applyAlignment="1" applyProtection="1">
      <alignment horizontal="center" vertical="center" wrapText="1"/>
      <protection/>
    </xf>
    <xf numFmtId="0" fontId="2" fillId="3" borderId="51" xfId="0" applyFont="1" applyFill="1" applyBorder="1" applyAlignment="1" applyProtection="1">
      <alignment horizontal="center" vertical="center" wrapText="1"/>
      <protection/>
    </xf>
    <xf numFmtId="0" fontId="2" fillId="3" borderId="52" xfId="0" applyFont="1" applyFill="1" applyBorder="1" applyAlignment="1" applyProtection="1">
      <alignment horizontal="center" vertical="center" wrapText="1"/>
      <protection/>
    </xf>
    <xf numFmtId="0" fontId="2" fillId="3" borderId="53" xfId="0" applyFont="1" applyFill="1" applyBorder="1" applyAlignment="1" applyProtection="1">
      <alignment horizontal="center" vertical="center" wrapText="1"/>
      <protection/>
    </xf>
    <xf numFmtId="9" fontId="2" fillId="3" borderId="54" xfId="21" applyFont="1" applyFill="1" applyBorder="1" applyAlignment="1" applyProtection="1">
      <alignment horizontal="center" vertical="center" wrapText="1"/>
      <protection/>
    </xf>
    <xf numFmtId="0" fontId="2" fillId="3" borderId="23" xfId="0" applyFont="1" applyFill="1" applyBorder="1" applyAlignment="1" applyProtection="1">
      <alignment horizontal="center" vertical="center" wrapText="1"/>
      <protection/>
    </xf>
    <xf numFmtId="0" fontId="2" fillId="3" borderId="55" xfId="0" applyFont="1" applyFill="1" applyBorder="1" applyAlignment="1" applyProtection="1">
      <alignment horizontal="center" vertical="center" wrapText="1"/>
      <protection/>
    </xf>
    <xf numFmtId="0" fontId="2" fillId="3" borderId="54" xfId="0" applyFont="1" applyFill="1" applyBorder="1" applyAlignment="1" applyProtection="1">
      <alignment horizontal="center" vertical="center" wrapText="1"/>
      <protection/>
    </xf>
    <xf numFmtId="0" fontId="2" fillId="3" borderId="15" xfId="0" applyFont="1" applyFill="1" applyBorder="1" applyAlignment="1" applyProtection="1">
      <alignment horizontal="center" vertical="center" wrapText="1"/>
      <protection/>
    </xf>
    <xf numFmtId="0" fontId="2" fillId="3" borderId="50" xfId="0" applyFont="1" applyFill="1" applyBorder="1" applyAlignment="1" applyProtection="1">
      <alignment horizontal="center" vertical="center" wrapText="1"/>
      <protection/>
    </xf>
    <xf numFmtId="0" fontId="2" fillId="3" borderId="56" xfId="0" applyFont="1" applyFill="1" applyBorder="1" applyAlignment="1" applyProtection="1">
      <alignment horizontal="center" vertical="center" wrapText="1"/>
      <protection/>
    </xf>
    <xf numFmtId="0" fontId="2" fillId="3" borderId="26" xfId="0" applyFont="1" applyFill="1" applyBorder="1" applyAlignment="1" applyProtection="1">
      <alignment horizontal="center" vertical="center" wrapText="1"/>
      <protection/>
    </xf>
    <xf numFmtId="0" fontId="2" fillId="3" borderId="34" xfId="0" applyFont="1" applyFill="1" applyBorder="1" applyAlignment="1" applyProtection="1">
      <alignment horizontal="center" vertical="center" wrapText="1"/>
      <protection/>
    </xf>
    <xf numFmtId="0" fontId="4" fillId="2" borderId="0" xfId="0" applyFont="1" applyFill="1" applyBorder="1" applyAlignment="1">
      <alignment/>
    </xf>
    <xf numFmtId="0" fontId="11" fillId="2" borderId="1" xfId="0" applyFont="1" applyFill="1" applyBorder="1" applyAlignment="1">
      <alignment/>
    </xf>
    <xf numFmtId="0" fontId="11" fillId="2" borderId="2" xfId="0" applyFont="1" applyFill="1" applyBorder="1" applyAlignment="1">
      <alignment/>
    </xf>
    <xf numFmtId="0" fontId="11" fillId="2" borderId="29" xfId="0" applyFont="1" applyFill="1" applyBorder="1" applyAlignment="1">
      <alignment/>
    </xf>
    <xf numFmtId="0" fontId="11" fillId="2" borderId="7" xfId="0" applyFont="1" applyFill="1" applyBorder="1" applyAlignment="1">
      <alignment/>
    </xf>
    <xf numFmtId="0" fontId="11" fillId="2" borderId="8" xfId="0" applyFont="1" applyFill="1" applyBorder="1" applyAlignment="1">
      <alignment/>
    </xf>
    <xf numFmtId="0" fontId="11" fillId="2" borderId="28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20" applyAlignment="1" applyProtection="1">
      <alignment/>
      <protection locked="0"/>
    </xf>
    <xf numFmtId="0" fontId="1" fillId="0" borderId="0" xfId="0" applyFont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2" fillId="3" borderId="49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57" xfId="0" applyFont="1" applyFill="1" applyBorder="1" applyAlignment="1">
      <alignment horizontal="center" vertical="center" wrapText="1"/>
    </xf>
    <xf numFmtId="9" fontId="2" fillId="3" borderId="18" xfId="21" applyFont="1" applyFill="1" applyBorder="1" applyAlignment="1">
      <alignment horizontal="center" vertical="center" wrapText="1"/>
    </xf>
    <xf numFmtId="0" fontId="2" fillId="3" borderId="58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59" xfId="0" applyFont="1" applyFill="1" applyBorder="1" applyAlignment="1">
      <alignment horizontal="center" vertical="center" wrapText="1"/>
    </xf>
    <xf numFmtId="0" fontId="2" fillId="3" borderId="6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/>
    </xf>
    <xf numFmtId="0" fontId="13" fillId="2" borderId="0" xfId="20" applyFill="1" applyBorder="1" applyAlignment="1">
      <alignment/>
    </xf>
    <xf numFmtId="9" fontId="2" fillId="3" borderId="61" xfId="21" applyFont="1" applyFill="1" applyBorder="1" applyAlignment="1" applyProtection="1">
      <alignment horizontal="center" vertical="center" wrapText="1"/>
      <protection/>
    </xf>
    <xf numFmtId="0" fontId="2" fillId="3" borderId="57" xfId="0" applyFont="1" applyFill="1" applyBorder="1" applyAlignment="1" applyProtection="1">
      <alignment horizontal="center" vertical="center" wrapText="1"/>
      <protection/>
    </xf>
    <xf numFmtId="0" fontId="2" fillId="3" borderId="24" xfId="0" applyFont="1" applyFill="1" applyBorder="1" applyAlignment="1" applyProtection="1">
      <alignment horizontal="center" vertical="center" wrapText="1"/>
      <protection/>
    </xf>
    <xf numFmtId="0" fontId="2" fillId="3" borderId="17" xfId="0" applyFont="1" applyFill="1" applyBorder="1" applyAlignment="1" applyProtection="1">
      <alignment horizontal="center" vertical="center" wrapText="1"/>
      <protection/>
    </xf>
    <xf numFmtId="0" fontId="2" fillId="3" borderId="18" xfId="0" applyFont="1" applyFill="1" applyBorder="1" applyAlignment="1" applyProtection="1">
      <alignment horizontal="center" vertical="center" wrapText="1"/>
      <protection/>
    </xf>
    <xf numFmtId="0" fontId="2" fillId="3" borderId="62" xfId="0" applyFont="1" applyFill="1" applyBorder="1" applyAlignment="1" applyProtection="1">
      <alignment horizontal="center" vertical="center" wrapText="1"/>
      <protection/>
    </xf>
    <xf numFmtId="0" fontId="2" fillId="3" borderId="63" xfId="0" applyFont="1" applyFill="1" applyBorder="1" applyAlignment="1" applyProtection="1">
      <alignment horizontal="center" vertical="center" wrapText="1"/>
      <protection/>
    </xf>
    <xf numFmtId="0" fontId="2" fillId="3" borderId="64" xfId="0" applyFont="1" applyFill="1" applyBorder="1" applyAlignment="1" applyProtection="1">
      <alignment horizontal="center" vertical="center" wrapText="1"/>
      <protection/>
    </xf>
    <xf numFmtId="0" fontId="2" fillId="3" borderId="65" xfId="0" applyFont="1" applyFill="1" applyBorder="1" applyAlignment="1" applyProtection="1">
      <alignment horizontal="center" vertical="center" wrapText="1"/>
      <protection/>
    </xf>
    <xf numFmtId="0" fontId="2" fillId="3" borderId="39" xfId="0" applyFont="1" applyFill="1" applyBorder="1" applyAlignment="1" applyProtection="1">
      <alignment horizontal="center" vertical="center" wrapText="1"/>
      <protection/>
    </xf>
    <xf numFmtId="0" fontId="2" fillId="3" borderId="40" xfId="0" applyFont="1" applyFill="1" applyBorder="1" applyAlignment="1" applyProtection="1">
      <alignment horizontal="center" vertical="center" wrapText="1"/>
      <protection/>
    </xf>
    <xf numFmtId="0" fontId="2" fillId="3" borderId="30" xfId="0" applyFont="1" applyFill="1" applyBorder="1" applyAlignment="1" applyProtection="1">
      <alignment horizontal="center" vertical="center" wrapText="1"/>
      <protection/>
    </xf>
    <xf numFmtId="0" fontId="2" fillId="3" borderId="31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9" fontId="2" fillId="3" borderId="18" xfId="21" applyFont="1" applyFill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6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9" fontId="2" fillId="3" borderId="31" xfId="21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3" borderId="55" xfId="0" applyFont="1" applyFill="1" applyBorder="1" applyAlignment="1" applyProtection="1">
      <alignment horizontal="center" vertical="center"/>
      <protection/>
    </xf>
    <xf numFmtId="0" fontId="2" fillId="3" borderId="15" xfId="0" applyFont="1" applyFill="1" applyBorder="1" applyAlignment="1" applyProtection="1">
      <alignment horizontal="center" vertical="center"/>
      <protection/>
    </xf>
    <xf numFmtId="0" fontId="2" fillId="3" borderId="62" xfId="0" applyFont="1" applyFill="1" applyBorder="1" applyAlignment="1" applyProtection="1">
      <alignment horizontal="centerContinuous" vertical="center" wrapText="1"/>
      <protection/>
    </xf>
    <xf numFmtId="0" fontId="2" fillId="3" borderId="24" xfId="0" applyFont="1" applyFill="1" applyBorder="1" applyAlignment="1" applyProtection="1">
      <alignment horizontal="centerContinuous" vertical="center" wrapText="1"/>
      <protection/>
    </xf>
    <xf numFmtId="0" fontId="2" fillId="3" borderId="0" xfId="0" applyFont="1" applyFill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55" xfId="0" applyFont="1" applyBorder="1" applyAlignment="1">
      <alignment horizontal="center" vertical="center" wrapText="1"/>
    </xf>
    <xf numFmtId="0" fontId="2" fillId="3" borderId="66" xfId="0" applyFont="1" applyFill="1" applyBorder="1" applyAlignment="1" applyProtection="1">
      <alignment horizontal="center" vertical="center" wrapText="1"/>
      <protection/>
    </xf>
    <xf numFmtId="0" fontId="2" fillId="3" borderId="33" xfId="0" applyFont="1" applyFill="1" applyBorder="1" applyAlignment="1" applyProtection="1">
      <alignment horizontal="center" vertical="center" wrapText="1"/>
      <protection/>
    </xf>
    <xf numFmtId="0" fontId="2" fillId="3" borderId="67" xfId="0" applyFont="1" applyFill="1" applyBorder="1" applyAlignment="1" applyProtection="1">
      <alignment horizontal="center" vertical="center" wrapText="1"/>
      <protection/>
    </xf>
    <xf numFmtId="0" fontId="2" fillId="3" borderId="68" xfId="0" applyFont="1" applyFill="1" applyBorder="1" applyAlignment="1" applyProtection="1">
      <alignment horizontal="center" vertical="center" wrapText="1"/>
      <protection/>
    </xf>
    <xf numFmtId="0" fontId="2" fillId="3" borderId="27" xfId="0" applyFont="1" applyFill="1" applyBorder="1" applyAlignment="1" applyProtection="1">
      <alignment horizontal="center" vertical="center" wrapText="1"/>
      <protection/>
    </xf>
    <xf numFmtId="0" fontId="2" fillId="3" borderId="69" xfId="0" applyFont="1" applyFill="1" applyBorder="1" applyAlignment="1" applyProtection="1">
      <alignment horizontal="center" vertical="center" wrapText="1"/>
      <protection/>
    </xf>
    <xf numFmtId="0" fontId="2" fillId="3" borderId="5" xfId="0" applyFont="1" applyFill="1" applyBorder="1" applyAlignment="1" applyProtection="1">
      <alignment horizontal="center" vertical="center" wrapText="1"/>
      <protection/>
    </xf>
    <xf numFmtId="0" fontId="2" fillId="3" borderId="6" xfId="0" applyFont="1" applyFill="1" applyBorder="1" applyAlignment="1" applyProtection="1">
      <alignment horizontal="center" vertical="center" wrapText="1"/>
      <protection/>
    </xf>
    <xf numFmtId="0" fontId="2" fillId="2" borderId="10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 applyProtection="1">
      <alignment horizontal="center" vertical="center" wrapText="1"/>
      <protection/>
    </xf>
    <xf numFmtId="0" fontId="2" fillId="3" borderId="1" xfId="0" applyFont="1" applyFill="1" applyBorder="1" applyAlignment="1" applyProtection="1">
      <alignment horizontal="center" vertical="center" wrapText="1"/>
      <protection/>
    </xf>
    <xf numFmtId="0" fontId="2" fillId="3" borderId="59" xfId="0" applyFont="1" applyFill="1" applyBorder="1" applyAlignment="1" applyProtection="1">
      <alignment horizontal="center" vertical="center" wrapText="1"/>
      <protection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9" fontId="2" fillId="3" borderId="38" xfId="21" applyFont="1" applyFill="1" applyBorder="1" applyAlignment="1" applyProtection="1">
      <alignment horizontal="center" vertical="center" wrapText="1"/>
      <protection/>
    </xf>
    <xf numFmtId="0" fontId="2" fillId="3" borderId="12" xfId="0" applyFont="1" applyFill="1" applyBorder="1" applyAlignment="1" applyProtection="1">
      <alignment horizontal="center" vertical="center" wrapText="1"/>
      <protection/>
    </xf>
    <xf numFmtId="0" fontId="2" fillId="2" borderId="2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3" fillId="2" borderId="70" xfId="0" applyFont="1" applyFill="1" applyBorder="1" applyAlignment="1">
      <alignment horizontal="center"/>
    </xf>
    <xf numFmtId="0" fontId="3" fillId="2" borderId="71" xfId="0" applyFont="1" applyFill="1" applyBorder="1" applyAlignment="1">
      <alignment horizontal="center"/>
    </xf>
    <xf numFmtId="0" fontId="3" fillId="2" borderId="7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60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5" borderId="0" xfId="0" applyFont="1" applyFill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69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73" xfId="0" applyFont="1" applyFill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68" xfId="0" applyFont="1" applyFill="1" applyBorder="1" applyAlignment="1">
      <alignment horizontal="center" vertical="center" wrapText="1"/>
    </xf>
    <xf numFmtId="0" fontId="15" fillId="6" borderId="0" xfId="0" applyFont="1" applyFill="1" applyAlignment="1" applyProtection="1">
      <alignment wrapText="1"/>
      <protection locked="0"/>
    </xf>
    <xf numFmtId="0" fontId="0" fillId="6" borderId="0" xfId="0" applyFill="1" applyAlignment="1" applyProtection="1">
      <alignment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fin@del.bg%20%20%20%20%20%20%20%20%20%20%20&#1087;&#1086;%20&#1087;&#1086;&#1097;&#1072;&#1090;&#1072;%20/&#1085;&#1072;%20&#1093;&#1072;&#1088;&#1090;&#1080;&#1077;&#1085;%20&#1080;%20&#1090;&#1077;&#1093;&#1085;&#1080;&#1095;&#1077;&#1089;&#1082;&#1080;%20&#1085;&#1086;&#1089;&#1080;&#1090;&#1077;&#1083;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K25" sqref="K25"/>
    </sheetView>
  </sheetViews>
  <sheetFormatPr defaultColWidth="9.140625" defaultRowHeight="12.75"/>
  <cols>
    <col min="1" max="8" width="9.140625" style="75" customWidth="1"/>
    <col min="9" max="9" width="10.00390625" style="75" customWidth="1"/>
    <col min="10" max="10" width="28.57421875" style="75" customWidth="1"/>
    <col min="11" max="11" width="14.8515625" style="75" customWidth="1"/>
    <col min="12" max="16384" width="9.140625" style="75" customWidth="1"/>
  </cols>
  <sheetData>
    <row r="1" spans="1:11" ht="16.5" thickBot="1">
      <c r="A1" s="187" t="s">
        <v>60</v>
      </c>
      <c r="B1" s="188"/>
      <c r="C1" s="188"/>
      <c r="D1" s="188"/>
      <c r="E1" s="188"/>
      <c r="F1" s="188"/>
      <c r="G1" s="188"/>
      <c r="H1" s="188"/>
      <c r="I1" s="188"/>
      <c r="J1" s="188"/>
      <c r="K1" s="189"/>
    </row>
    <row r="2" spans="1:11" ht="16.5" thickTop="1">
      <c r="A2" s="76"/>
      <c r="B2" s="77"/>
      <c r="C2" s="77" t="s">
        <v>104</v>
      </c>
      <c r="D2" s="77"/>
      <c r="E2" s="77"/>
      <c r="F2" s="77"/>
      <c r="G2" s="77"/>
      <c r="H2" s="77"/>
      <c r="I2" s="77"/>
      <c r="J2" s="77"/>
      <c r="K2" s="78"/>
    </row>
    <row r="3" spans="1:11" ht="15.75">
      <c r="A3" s="76"/>
      <c r="B3" s="77"/>
      <c r="C3" s="77" t="s">
        <v>79</v>
      </c>
      <c r="D3" s="77"/>
      <c r="E3" s="77"/>
      <c r="F3" s="77"/>
      <c r="G3" s="77"/>
      <c r="H3" s="77"/>
      <c r="I3" s="77"/>
      <c r="J3" s="77"/>
      <c r="K3" s="78"/>
    </row>
    <row r="4" spans="1:11" ht="15.75">
      <c r="A4" s="76"/>
      <c r="B4" s="77"/>
      <c r="C4" s="77" t="s">
        <v>86</v>
      </c>
      <c r="D4" s="77"/>
      <c r="E4" s="77"/>
      <c r="F4" s="77"/>
      <c r="G4" s="77"/>
      <c r="H4" s="77"/>
      <c r="I4" s="77"/>
      <c r="J4" s="77"/>
      <c r="K4" s="78"/>
    </row>
    <row r="5" spans="1:11" ht="15.75">
      <c r="A5" s="76"/>
      <c r="B5" s="77"/>
      <c r="C5" s="137" t="s">
        <v>87</v>
      </c>
      <c r="D5" s="77"/>
      <c r="E5" s="77"/>
      <c r="F5" s="77"/>
      <c r="G5" s="77"/>
      <c r="H5" s="77"/>
      <c r="I5" s="190"/>
      <c r="J5" s="190"/>
      <c r="K5" s="78"/>
    </row>
    <row r="6" spans="1:11" ht="15.75">
      <c r="A6" s="76"/>
      <c r="B6" s="77"/>
      <c r="C6" s="79" t="s">
        <v>80</v>
      </c>
      <c r="D6" s="77"/>
      <c r="E6" s="77"/>
      <c r="F6" s="77"/>
      <c r="G6" s="77"/>
      <c r="H6" s="77"/>
      <c r="I6" s="77"/>
      <c r="J6" s="77"/>
      <c r="K6" s="78"/>
    </row>
    <row r="7" spans="1:11" ht="15.75">
      <c r="A7" s="76"/>
      <c r="B7" s="77"/>
      <c r="C7" s="110" t="s">
        <v>84</v>
      </c>
      <c r="D7" s="138" t="s">
        <v>85</v>
      </c>
      <c r="E7" s="137"/>
      <c r="F7" s="77" t="s">
        <v>81</v>
      </c>
      <c r="G7" s="77"/>
      <c r="H7" s="77"/>
      <c r="I7" s="77" t="s">
        <v>82</v>
      </c>
      <c r="J7" s="77" t="s">
        <v>83</v>
      </c>
      <c r="K7" s="78"/>
    </row>
    <row r="8" spans="1:11" ht="15.75">
      <c r="A8" s="80" t="s">
        <v>45</v>
      </c>
      <c r="B8" s="81" t="s">
        <v>46</v>
      </c>
      <c r="C8" s="77"/>
      <c r="D8" s="77"/>
      <c r="E8" s="77"/>
      <c r="F8" s="77"/>
      <c r="G8" s="77"/>
      <c r="H8" s="77"/>
      <c r="I8" s="77"/>
      <c r="J8" s="77"/>
      <c r="K8" s="78"/>
    </row>
    <row r="9" spans="1:11" ht="15.75">
      <c r="A9" s="76"/>
      <c r="B9" s="82">
        <v>1</v>
      </c>
      <c r="C9" s="83" t="s">
        <v>47</v>
      </c>
      <c r="D9" s="77"/>
      <c r="E9" s="77"/>
      <c r="F9" s="77"/>
      <c r="G9" s="77"/>
      <c r="H9" s="77"/>
      <c r="I9" s="77"/>
      <c r="J9" s="83" t="s">
        <v>78</v>
      </c>
      <c r="K9" s="78"/>
    </row>
    <row r="10" spans="1:11" ht="15.75">
      <c r="A10" s="76"/>
      <c r="B10" s="82">
        <v>2</v>
      </c>
      <c r="C10" s="83" t="s">
        <v>66</v>
      </c>
      <c r="D10" s="83"/>
      <c r="E10" s="83"/>
      <c r="F10" s="83"/>
      <c r="G10" s="83"/>
      <c r="H10" s="83"/>
      <c r="I10" s="83"/>
      <c r="J10" s="77"/>
      <c r="K10" s="78"/>
    </row>
    <row r="11" spans="1:11" ht="15.75">
      <c r="A11" s="76"/>
      <c r="B11" s="82">
        <v>3</v>
      </c>
      <c r="C11" s="83" t="s">
        <v>48</v>
      </c>
      <c r="D11" s="83"/>
      <c r="E11" s="83"/>
      <c r="F11" s="83"/>
      <c r="G11" s="83"/>
      <c r="H11" s="83"/>
      <c r="I11" s="83"/>
      <c r="J11" s="77"/>
      <c r="K11" s="78"/>
    </row>
    <row r="12" spans="1:11" ht="15.75">
      <c r="A12" s="76"/>
      <c r="B12" s="82">
        <v>4</v>
      </c>
      <c r="C12" s="83" t="s">
        <v>49</v>
      </c>
      <c r="D12" s="83"/>
      <c r="E12" s="83"/>
      <c r="F12" s="83"/>
      <c r="G12" s="83"/>
      <c r="H12" s="83"/>
      <c r="I12" s="83"/>
      <c r="J12" s="77"/>
      <c r="K12" s="78"/>
    </row>
    <row r="13" spans="1:11" ht="15.75">
      <c r="A13" s="76"/>
      <c r="B13" s="82">
        <v>5</v>
      </c>
      <c r="C13" s="83" t="s">
        <v>50</v>
      </c>
      <c r="D13" s="83"/>
      <c r="E13" s="83"/>
      <c r="F13" s="83"/>
      <c r="G13" s="83"/>
      <c r="H13" s="83"/>
      <c r="I13" s="83"/>
      <c r="J13" s="77"/>
      <c r="K13" s="78"/>
    </row>
    <row r="14" spans="1:11" ht="15.75">
      <c r="A14" s="76"/>
      <c r="B14" s="82">
        <v>6</v>
      </c>
      <c r="C14" s="83" t="s">
        <v>51</v>
      </c>
      <c r="D14" s="83"/>
      <c r="E14" s="83"/>
      <c r="F14" s="83"/>
      <c r="G14" s="83"/>
      <c r="H14" s="83"/>
      <c r="I14" s="83"/>
      <c r="J14" s="77"/>
      <c r="K14" s="78"/>
    </row>
    <row r="15" spans="1:11" ht="15.75">
      <c r="A15" s="76"/>
      <c r="B15" s="82"/>
      <c r="C15" s="83" t="s">
        <v>52</v>
      </c>
      <c r="D15" s="83"/>
      <c r="E15" s="83"/>
      <c r="F15" s="83"/>
      <c r="G15" s="83"/>
      <c r="H15" s="83"/>
      <c r="I15" s="83"/>
      <c r="J15" s="77"/>
      <c r="K15" s="78"/>
    </row>
    <row r="16" spans="1:11" ht="15.75">
      <c r="A16" s="76"/>
      <c r="B16" s="82" t="s">
        <v>53</v>
      </c>
      <c r="C16" s="83" t="s">
        <v>54</v>
      </c>
      <c r="D16" s="84"/>
      <c r="E16" s="84"/>
      <c r="F16" s="84"/>
      <c r="G16" s="84"/>
      <c r="H16" s="84"/>
      <c r="I16" s="84"/>
      <c r="J16" s="84"/>
      <c r="K16" s="85"/>
    </row>
    <row r="17" spans="1:11" ht="15.75">
      <c r="A17" s="76"/>
      <c r="B17" s="82" t="s">
        <v>55</v>
      </c>
      <c r="C17" s="86" t="s">
        <v>105</v>
      </c>
      <c r="D17" s="86"/>
      <c r="E17" s="86"/>
      <c r="F17" s="86"/>
      <c r="G17" s="86"/>
      <c r="H17" s="86"/>
      <c r="I17" s="86"/>
      <c r="J17" s="86"/>
      <c r="K17" s="87"/>
    </row>
    <row r="18" spans="1:11" ht="15.75">
      <c r="A18" s="76"/>
      <c r="B18" s="82"/>
      <c r="C18" s="86" t="s">
        <v>106</v>
      </c>
      <c r="D18" s="86"/>
      <c r="E18" s="86"/>
      <c r="F18" s="86"/>
      <c r="G18" s="86"/>
      <c r="H18" s="86"/>
      <c r="I18" s="86"/>
      <c r="J18" s="86"/>
      <c r="K18" s="87"/>
    </row>
    <row r="19" spans="1:11" ht="15.75">
      <c r="A19" s="76"/>
      <c r="B19" s="82" t="s">
        <v>56</v>
      </c>
      <c r="C19" s="86" t="s">
        <v>57</v>
      </c>
      <c r="D19" s="86"/>
      <c r="E19" s="86"/>
      <c r="F19" s="86"/>
      <c r="G19" s="86"/>
      <c r="H19" s="86"/>
      <c r="I19" s="86"/>
      <c r="J19" s="86"/>
      <c r="K19" s="87"/>
    </row>
    <row r="20" spans="1:11" ht="15.75">
      <c r="A20" s="76"/>
      <c r="B20" s="82" t="s">
        <v>58</v>
      </c>
      <c r="C20" s="86" t="s">
        <v>61</v>
      </c>
      <c r="D20" s="86"/>
      <c r="E20" s="86"/>
      <c r="F20" s="86"/>
      <c r="G20" s="86"/>
      <c r="H20" s="86"/>
      <c r="I20" s="86"/>
      <c r="J20" s="86"/>
      <c r="K20" s="87"/>
    </row>
    <row r="21" spans="1:11" ht="15.75">
      <c r="A21" s="76"/>
      <c r="B21" s="82"/>
      <c r="C21" s="86" t="s">
        <v>62</v>
      </c>
      <c r="D21" s="86"/>
      <c r="E21" s="86"/>
      <c r="F21" s="86"/>
      <c r="G21" s="86"/>
      <c r="H21" s="86"/>
      <c r="I21" s="86"/>
      <c r="J21" s="86"/>
      <c r="K21" s="87"/>
    </row>
    <row r="22" spans="1:11" ht="15.75">
      <c r="A22" s="76"/>
      <c r="B22" s="82" t="s">
        <v>59</v>
      </c>
      <c r="C22" s="86" t="s">
        <v>107</v>
      </c>
      <c r="D22" s="86"/>
      <c r="E22" s="86"/>
      <c r="F22" s="86"/>
      <c r="G22" s="86"/>
      <c r="H22" s="86"/>
      <c r="I22" s="86"/>
      <c r="J22" s="86"/>
      <c r="K22" s="87"/>
    </row>
    <row r="23" spans="1:11" ht="15.75">
      <c r="A23" s="76"/>
      <c r="B23" s="82"/>
      <c r="C23" s="86" t="s">
        <v>63</v>
      </c>
      <c r="D23" s="86"/>
      <c r="E23" s="86"/>
      <c r="F23" s="86"/>
      <c r="G23" s="86"/>
      <c r="H23" s="86"/>
      <c r="I23" s="86"/>
      <c r="J23" s="86"/>
      <c r="K23" s="87"/>
    </row>
    <row r="24" spans="1:11" ht="16.5" thickBot="1">
      <c r="A24" s="76"/>
      <c r="B24" s="82"/>
      <c r="C24" s="86"/>
      <c r="D24" s="86"/>
      <c r="E24" s="86"/>
      <c r="F24" s="86"/>
      <c r="G24" s="86"/>
      <c r="H24" s="86"/>
      <c r="I24" s="86"/>
      <c r="J24" s="86"/>
      <c r="K24" s="87"/>
    </row>
    <row r="25" spans="1:11" ht="15.75">
      <c r="A25" s="76"/>
      <c r="B25" s="82"/>
      <c r="C25" s="111" t="s">
        <v>64</v>
      </c>
      <c r="D25" s="112"/>
      <c r="E25" s="112"/>
      <c r="F25" s="112"/>
      <c r="G25" s="112"/>
      <c r="H25" s="112"/>
      <c r="I25" s="112"/>
      <c r="J25" s="113"/>
      <c r="K25" s="87"/>
    </row>
    <row r="26" spans="1:11" ht="16.5" thickBot="1">
      <c r="A26" s="76"/>
      <c r="B26" s="82"/>
      <c r="C26" s="114" t="s">
        <v>65</v>
      </c>
      <c r="D26" s="115"/>
      <c r="E26" s="115"/>
      <c r="F26" s="115"/>
      <c r="G26" s="115"/>
      <c r="H26" s="115"/>
      <c r="I26" s="115"/>
      <c r="J26" s="116"/>
      <c r="K26" s="87"/>
    </row>
    <row r="27" spans="1:11" ht="16.5" thickBot="1">
      <c r="A27" s="88"/>
      <c r="B27" s="89"/>
      <c r="C27" s="90"/>
      <c r="D27" s="89"/>
      <c r="E27" s="89"/>
      <c r="F27" s="89"/>
      <c r="G27" s="89"/>
      <c r="H27" s="89"/>
      <c r="I27" s="89"/>
      <c r="J27" s="89"/>
      <c r="K27" s="91"/>
    </row>
    <row r="28" ht="13.5" thickTop="1"/>
  </sheetData>
  <sheetProtection password="D259" sheet="1" objects="1" scenarios="1"/>
  <mergeCells count="2">
    <mergeCell ref="A1:K1"/>
    <mergeCell ref="I5:J5"/>
  </mergeCells>
  <hyperlinks>
    <hyperlink ref="D7" r:id="rId1" display="vss-fin@del.bg           по пощата /на хартиен и технически носител/"/>
  </hyperlinks>
  <printOptions/>
  <pageMargins left="0.75" right="0.75" top="1" bottom="1" header="0.5" footer="0.5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4"/>
  <sheetViews>
    <sheetView zoomScaleSheetLayoutView="75" workbookViewId="0" topLeftCell="A1">
      <pane xSplit="2" ySplit="5" topLeftCell="C4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45" sqref="C45"/>
    </sheetView>
  </sheetViews>
  <sheetFormatPr defaultColWidth="9.140625" defaultRowHeight="12.75"/>
  <cols>
    <col min="1" max="1" width="16.421875" style="0" customWidth="1"/>
    <col min="2" max="2" width="3.140625" style="0" customWidth="1"/>
    <col min="3" max="3" width="5.8515625" style="0" customWidth="1"/>
    <col min="4" max="4" width="6.7109375" style="0" customWidth="1"/>
    <col min="5" max="5" width="9.00390625" style="0" customWidth="1"/>
    <col min="6" max="6" width="10.57421875" style="0" customWidth="1"/>
    <col min="7" max="7" width="7.00390625" style="0" customWidth="1"/>
    <col min="8" max="8" width="7.421875" style="0" customWidth="1"/>
    <col min="9" max="9" width="6.57421875" style="0" customWidth="1"/>
    <col min="10" max="10" width="8.8515625" style="0" customWidth="1"/>
    <col min="11" max="11" width="6.140625" style="0" customWidth="1"/>
    <col min="12" max="12" width="7.8515625" style="0" customWidth="1"/>
    <col min="14" max="14" width="8.421875" style="0" customWidth="1"/>
    <col min="16" max="16" width="8.57421875" style="0" customWidth="1"/>
    <col min="17" max="17" width="7.421875" style="0" customWidth="1"/>
    <col min="18" max="18" width="11.421875" style="0" customWidth="1"/>
  </cols>
  <sheetData>
    <row r="1" spans="1:18" ht="15" customHeight="1">
      <c r="A1" s="120"/>
      <c r="B1" s="120"/>
      <c r="C1" s="197" t="s">
        <v>77</v>
      </c>
      <c r="D1" s="197"/>
      <c r="E1" s="197"/>
      <c r="F1" s="197"/>
      <c r="G1" s="197"/>
      <c r="H1" s="197"/>
      <c r="I1" s="197"/>
      <c r="J1" s="197"/>
      <c r="K1" s="197"/>
      <c r="L1" s="197"/>
      <c r="M1" s="198"/>
      <c r="N1" s="198"/>
      <c r="O1" s="198"/>
      <c r="P1" s="120"/>
      <c r="Q1" s="120"/>
      <c r="R1" s="120"/>
    </row>
    <row r="2" spans="1:18" ht="15.75" customHeight="1" thickBot="1">
      <c r="A2" s="1"/>
      <c r="B2" s="121"/>
      <c r="C2" s="196" t="s">
        <v>88</v>
      </c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"/>
      <c r="Q2" s="1"/>
      <c r="R2" s="1"/>
    </row>
    <row r="3" spans="1:18" ht="13.5" customHeight="1" thickBot="1">
      <c r="A3" s="2"/>
      <c r="B3" s="3"/>
      <c r="C3" s="194" t="s">
        <v>3</v>
      </c>
      <c r="D3" s="199" t="s">
        <v>4</v>
      </c>
      <c r="E3" s="199" t="s">
        <v>5</v>
      </c>
      <c r="F3" s="202" t="s">
        <v>6</v>
      </c>
      <c r="G3" s="4" t="s">
        <v>0</v>
      </c>
      <c r="H3" s="4"/>
      <c r="I3" s="4"/>
      <c r="J3" s="191" t="s">
        <v>9</v>
      </c>
      <c r="K3" s="4" t="s">
        <v>1</v>
      </c>
      <c r="L3" s="4"/>
      <c r="M3" s="4"/>
      <c r="N3" s="4"/>
      <c r="O3" s="4"/>
      <c r="P3" s="191" t="s">
        <v>2</v>
      </c>
      <c r="Q3" s="191" t="s">
        <v>13</v>
      </c>
      <c r="R3" s="191" t="s">
        <v>14</v>
      </c>
    </row>
    <row r="4" spans="1:18" ht="63" customHeight="1">
      <c r="A4" s="6"/>
      <c r="B4" s="7"/>
      <c r="C4" s="213"/>
      <c r="D4" s="200"/>
      <c r="E4" s="200"/>
      <c r="F4" s="203"/>
      <c r="G4" s="194" t="s">
        <v>7</v>
      </c>
      <c r="H4" s="206" t="s">
        <v>8</v>
      </c>
      <c r="I4" s="207"/>
      <c r="J4" s="192"/>
      <c r="K4" s="194" t="s">
        <v>7</v>
      </c>
      <c r="L4" s="199" t="s">
        <v>10</v>
      </c>
      <c r="M4" s="199" t="s">
        <v>11</v>
      </c>
      <c r="N4" s="199" t="s">
        <v>73</v>
      </c>
      <c r="O4" s="202" t="s">
        <v>12</v>
      </c>
      <c r="P4" s="192"/>
      <c r="Q4" s="192"/>
      <c r="R4" s="192"/>
    </row>
    <row r="5" spans="1:18" ht="13.5" thickBot="1">
      <c r="A5" s="9"/>
      <c r="B5" s="10"/>
      <c r="C5" s="195"/>
      <c r="D5" s="201"/>
      <c r="E5" s="201"/>
      <c r="F5" s="204"/>
      <c r="G5" s="205"/>
      <c r="H5" s="54" t="s">
        <v>15</v>
      </c>
      <c r="I5" s="7" t="s">
        <v>16</v>
      </c>
      <c r="J5" s="193"/>
      <c r="K5" s="195"/>
      <c r="L5" s="201"/>
      <c r="M5" s="201"/>
      <c r="N5" s="201"/>
      <c r="O5" s="204"/>
      <c r="P5" s="193"/>
      <c r="Q5" s="193"/>
      <c r="R5" s="193"/>
    </row>
    <row r="6" spans="1:18" ht="12" customHeight="1">
      <c r="A6" s="191" t="s">
        <v>74</v>
      </c>
      <c r="B6" s="2"/>
      <c r="C6" s="52">
        <v>2005</v>
      </c>
      <c r="D6" s="92"/>
      <c r="E6" s="140"/>
      <c r="F6" s="93">
        <f aca="true" t="shared" si="0" ref="F6:F34">E6+D6</f>
        <v>0</v>
      </c>
      <c r="G6" s="102">
        <f aca="true" t="shared" si="1" ref="G6:G32">J6+K6</f>
        <v>0</v>
      </c>
      <c r="H6" s="140"/>
      <c r="I6" s="95">
        <f>IF(G6&lt;&gt;0,H6/G6,0)</f>
        <v>0</v>
      </c>
      <c r="J6" s="141"/>
      <c r="K6" s="96">
        <f>L6+M6+N6+O6</f>
        <v>0</v>
      </c>
      <c r="L6" s="142"/>
      <c r="M6" s="142"/>
      <c r="N6" s="142"/>
      <c r="O6" s="143"/>
      <c r="P6" s="144"/>
      <c r="Q6" s="97">
        <f aca="true" t="shared" si="2" ref="Q6:Q35">SUM(F6-G6)</f>
        <v>0</v>
      </c>
      <c r="R6" s="141"/>
    </row>
    <row r="7" spans="1:18" ht="12" customHeight="1">
      <c r="A7" s="192"/>
      <c r="B7" s="6" t="s">
        <v>17</v>
      </c>
      <c r="C7" s="17">
        <v>2006</v>
      </c>
      <c r="D7" s="98"/>
      <c r="E7" s="145"/>
      <c r="F7" s="99">
        <f t="shared" si="0"/>
        <v>0</v>
      </c>
      <c r="G7" s="102">
        <f t="shared" si="1"/>
        <v>0</v>
      </c>
      <c r="H7" s="145"/>
      <c r="I7" s="101">
        <f aca="true" t="shared" si="3" ref="I7:I49">IF(G7&lt;&gt;0,H7/G7,0)</f>
        <v>0</v>
      </c>
      <c r="J7" s="141"/>
      <c r="K7" s="102">
        <f aca="true" t="shared" si="4" ref="K7:K47">L7+M7+N7+O7</f>
        <v>0</v>
      </c>
      <c r="L7" s="150"/>
      <c r="M7" s="150"/>
      <c r="N7" s="150"/>
      <c r="O7" s="151"/>
      <c r="P7" s="144"/>
      <c r="Q7" s="97">
        <f t="shared" si="2"/>
        <v>0</v>
      </c>
      <c r="R7" s="141"/>
    </row>
    <row r="8" spans="1:18" ht="12" customHeight="1" thickBot="1">
      <c r="A8" s="193"/>
      <c r="B8" s="9"/>
      <c r="C8" s="14">
        <v>2007</v>
      </c>
      <c r="D8" s="56"/>
      <c r="E8" s="57"/>
      <c r="F8" s="55">
        <f t="shared" si="0"/>
        <v>0</v>
      </c>
      <c r="G8" s="26">
        <f t="shared" si="1"/>
        <v>0</v>
      </c>
      <c r="H8" s="57"/>
      <c r="I8" s="42">
        <f t="shared" si="3"/>
        <v>0</v>
      </c>
      <c r="J8" s="59"/>
      <c r="K8" s="28">
        <f t="shared" si="4"/>
        <v>0</v>
      </c>
      <c r="L8" s="58"/>
      <c r="M8" s="58"/>
      <c r="N8" s="58"/>
      <c r="O8" s="61"/>
      <c r="P8" s="62"/>
      <c r="Q8" s="38">
        <f t="shared" si="2"/>
        <v>0</v>
      </c>
      <c r="R8" s="59"/>
    </row>
    <row r="9" spans="1:18" ht="12" customHeight="1">
      <c r="A9" s="191" t="s">
        <v>103</v>
      </c>
      <c r="B9" s="6"/>
      <c r="C9" s="52">
        <v>2005</v>
      </c>
      <c r="D9" s="92"/>
      <c r="E9" s="140"/>
      <c r="F9" s="93">
        <f t="shared" si="0"/>
        <v>0</v>
      </c>
      <c r="G9" s="94">
        <f>J9+K9</f>
        <v>0</v>
      </c>
      <c r="H9" s="140"/>
      <c r="I9" s="95">
        <f t="shared" si="3"/>
        <v>0</v>
      </c>
      <c r="J9" s="141"/>
      <c r="K9" s="96">
        <f t="shared" si="4"/>
        <v>0</v>
      </c>
      <c r="L9" s="142"/>
      <c r="M9" s="142"/>
      <c r="N9" s="142"/>
      <c r="O9" s="143"/>
      <c r="P9" s="144"/>
      <c r="Q9" s="103">
        <f t="shared" si="2"/>
        <v>0</v>
      </c>
      <c r="R9" s="141"/>
    </row>
    <row r="10" spans="1:18" ht="12" customHeight="1">
      <c r="A10" s="192"/>
      <c r="B10" s="6" t="s">
        <v>18</v>
      </c>
      <c r="C10" s="17">
        <v>2006</v>
      </c>
      <c r="D10" s="98"/>
      <c r="E10" s="145"/>
      <c r="F10" s="99">
        <f t="shared" si="0"/>
        <v>0</v>
      </c>
      <c r="G10" s="100">
        <f t="shared" si="1"/>
        <v>0</v>
      </c>
      <c r="H10" s="145"/>
      <c r="I10" s="101">
        <f t="shared" si="3"/>
        <v>0</v>
      </c>
      <c r="J10" s="141"/>
      <c r="K10" s="102">
        <f t="shared" si="4"/>
        <v>0</v>
      </c>
      <c r="L10" s="150"/>
      <c r="M10" s="150"/>
      <c r="N10" s="150"/>
      <c r="O10" s="151"/>
      <c r="P10" s="144"/>
      <c r="Q10" s="97">
        <f t="shared" si="2"/>
        <v>0</v>
      </c>
      <c r="R10" s="141"/>
    </row>
    <row r="11" spans="1:18" ht="12" customHeight="1" thickBot="1">
      <c r="A11" s="193"/>
      <c r="B11" s="9"/>
      <c r="C11" s="14">
        <v>2007</v>
      </c>
      <c r="D11" s="56"/>
      <c r="E11" s="57"/>
      <c r="F11" s="55">
        <f t="shared" si="0"/>
        <v>0</v>
      </c>
      <c r="G11" s="26">
        <f t="shared" si="1"/>
        <v>0</v>
      </c>
      <c r="H11" s="57"/>
      <c r="I11" s="42">
        <f t="shared" si="3"/>
        <v>0</v>
      </c>
      <c r="J11" s="59"/>
      <c r="K11" s="28">
        <f t="shared" si="4"/>
        <v>0</v>
      </c>
      <c r="L11" s="58"/>
      <c r="M11" s="58"/>
      <c r="N11" s="58"/>
      <c r="O11" s="61"/>
      <c r="P11" s="62"/>
      <c r="Q11" s="38">
        <f t="shared" si="2"/>
        <v>0</v>
      </c>
      <c r="R11" s="59"/>
    </row>
    <row r="12" spans="1:18" ht="12" customHeight="1">
      <c r="A12" s="191" t="s">
        <v>75</v>
      </c>
      <c r="B12" s="6"/>
      <c r="C12" s="52">
        <v>2005</v>
      </c>
      <c r="D12" s="92"/>
      <c r="E12" s="140"/>
      <c r="F12" s="93">
        <f t="shared" si="0"/>
        <v>0</v>
      </c>
      <c r="G12" s="102">
        <f t="shared" si="1"/>
        <v>0</v>
      </c>
      <c r="H12" s="140"/>
      <c r="I12" s="95">
        <f t="shared" si="3"/>
        <v>0</v>
      </c>
      <c r="J12" s="141"/>
      <c r="K12" s="96">
        <f t="shared" si="4"/>
        <v>0</v>
      </c>
      <c r="L12" s="142"/>
      <c r="M12" s="142"/>
      <c r="N12" s="142"/>
      <c r="O12" s="143"/>
      <c r="P12" s="144"/>
      <c r="Q12" s="97">
        <f t="shared" si="2"/>
        <v>0</v>
      </c>
      <c r="R12" s="141"/>
    </row>
    <row r="13" spans="1:18" ht="12" customHeight="1">
      <c r="A13" s="192"/>
      <c r="B13" s="6" t="s">
        <v>19</v>
      </c>
      <c r="C13" s="17">
        <v>2006</v>
      </c>
      <c r="D13" s="98"/>
      <c r="E13" s="145"/>
      <c r="F13" s="99">
        <f t="shared" si="0"/>
        <v>0</v>
      </c>
      <c r="G13" s="102">
        <f t="shared" si="1"/>
        <v>0</v>
      </c>
      <c r="H13" s="145"/>
      <c r="I13" s="139">
        <f t="shared" si="3"/>
        <v>0</v>
      </c>
      <c r="J13" s="146"/>
      <c r="K13" s="102">
        <f t="shared" si="4"/>
        <v>0</v>
      </c>
      <c r="L13" s="145"/>
      <c r="M13" s="145"/>
      <c r="N13" s="145"/>
      <c r="O13" s="104"/>
      <c r="P13" s="147"/>
      <c r="Q13" s="97">
        <f t="shared" si="2"/>
        <v>0</v>
      </c>
      <c r="R13" s="146"/>
    </row>
    <row r="14" spans="1:18" ht="12.75" customHeight="1" thickBot="1">
      <c r="A14" s="193"/>
      <c r="B14" s="9"/>
      <c r="C14" s="14">
        <v>2007</v>
      </c>
      <c r="D14" s="56"/>
      <c r="E14" s="57"/>
      <c r="F14" s="55">
        <f t="shared" si="0"/>
        <v>0</v>
      </c>
      <c r="G14" s="26">
        <f t="shared" si="1"/>
        <v>0</v>
      </c>
      <c r="H14" s="57"/>
      <c r="I14" s="139">
        <f t="shared" si="3"/>
        <v>0</v>
      </c>
      <c r="J14" s="60"/>
      <c r="K14" s="28">
        <f t="shared" si="4"/>
        <v>0</v>
      </c>
      <c r="L14" s="63"/>
      <c r="M14" s="63"/>
      <c r="N14" s="63"/>
      <c r="O14" s="64"/>
      <c r="P14" s="65"/>
      <c r="Q14" s="105">
        <f>SUM(F14-G14)</f>
        <v>0</v>
      </c>
      <c r="R14" s="60"/>
    </row>
    <row r="15" spans="1:18" ht="12" customHeight="1">
      <c r="A15" s="191" t="s">
        <v>89</v>
      </c>
      <c r="B15" s="6"/>
      <c r="C15" s="52">
        <v>2005</v>
      </c>
      <c r="D15" s="92"/>
      <c r="E15" s="140"/>
      <c r="F15" s="93">
        <f t="shared" si="0"/>
        <v>0</v>
      </c>
      <c r="G15" s="94">
        <f t="shared" si="1"/>
        <v>0</v>
      </c>
      <c r="H15" s="140"/>
      <c r="I15" s="95">
        <f t="shared" si="3"/>
        <v>0</v>
      </c>
      <c r="J15" s="141"/>
      <c r="K15" s="96">
        <f t="shared" si="4"/>
        <v>0</v>
      </c>
      <c r="L15" s="142"/>
      <c r="M15" s="142"/>
      <c r="N15" s="142"/>
      <c r="O15" s="143"/>
      <c r="P15" s="144"/>
      <c r="Q15" s="97">
        <f t="shared" si="2"/>
        <v>0</v>
      </c>
      <c r="R15" s="141"/>
    </row>
    <row r="16" spans="1:18" ht="12" customHeight="1">
      <c r="A16" s="192"/>
      <c r="B16" s="6" t="s">
        <v>20</v>
      </c>
      <c r="C16" s="17">
        <v>2006</v>
      </c>
      <c r="D16" s="98"/>
      <c r="E16" s="145"/>
      <c r="F16" s="99">
        <f t="shared" si="0"/>
        <v>0</v>
      </c>
      <c r="G16" s="100">
        <f t="shared" si="1"/>
        <v>0</v>
      </c>
      <c r="H16" s="145"/>
      <c r="I16" s="101">
        <f t="shared" si="3"/>
        <v>0</v>
      </c>
      <c r="J16" s="146"/>
      <c r="K16" s="102">
        <f t="shared" si="4"/>
        <v>0</v>
      </c>
      <c r="L16" s="145"/>
      <c r="M16" s="145"/>
      <c r="N16" s="145"/>
      <c r="O16" s="104"/>
      <c r="P16" s="147"/>
      <c r="Q16" s="105">
        <f t="shared" si="2"/>
        <v>0</v>
      </c>
      <c r="R16" s="146"/>
    </row>
    <row r="17" spans="1:18" ht="12" customHeight="1" thickBot="1">
      <c r="A17" s="193"/>
      <c r="B17" s="9"/>
      <c r="C17" s="14">
        <v>2007</v>
      </c>
      <c r="D17" s="56"/>
      <c r="E17" s="57"/>
      <c r="F17" s="55">
        <f t="shared" si="0"/>
        <v>0</v>
      </c>
      <c r="G17" s="26">
        <f t="shared" si="1"/>
        <v>0</v>
      </c>
      <c r="H17" s="57"/>
      <c r="I17" s="42">
        <f t="shared" si="3"/>
        <v>0</v>
      </c>
      <c r="J17" s="60"/>
      <c r="K17" s="28">
        <f t="shared" si="4"/>
        <v>0</v>
      </c>
      <c r="L17" s="63"/>
      <c r="M17" s="63"/>
      <c r="N17" s="63"/>
      <c r="O17" s="64"/>
      <c r="P17" s="65"/>
      <c r="Q17" s="47">
        <f t="shared" si="2"/>
        <v>0</v>
      </c>
      <c r="R17" s="60"/>
    </row>
    <row r="18" spans="1:18" ht="12" customHeight="1">
      <c r="A18" s="191" t="s">
        <v>90</v>
      </c>
      <c r="B18" s="6"/>
      <c r="C18" s="52">
        <v>2005</v>
      </c>
      <c r="D18" s="92"/>
      <c r="E18" s="140"/>
      <c r="F18" s="93">
        <f t="shared" si="0"/>
        <v>0</v>
      </c>
      <c r="G18" s="94">
        <f t="shared" si="1"/>
        <v>0</v>
      </c>
      <c r="H18" s="140"/>
      <c r="I18" s="95">
        <f t="shared" si="3"/>
        <v>0</v>
      </c>
      <c r="J18" s="146"/>
      <c r="K18" s="96">
        <f t="shared" si="4"/>
        <v>0</v>
      </c>
      <c r="L18" s="140"/>
      <c r="M18" s="140"/>
      <c r="N18" s="140"/>
      <c r="O18" s="106"/>
      <c r="P18" s="147"/>
      <c r="Q18" s="105">
        <f t="shared" si="2"/>
        <v>0</v>
      </c>
      <c r="R18" s="146"/>
    </row>
    <row r="19" spans="1:18" ht="12" customHeight="1">
      <c r="A19" s="192"/>
      <c r="B19" s="6" t="s">
        <v>21</v>
      </c>
      <c r="C19" s="17">
        <v>2006</v>
      </c>
      <c r="D19" s="98"/>
      <c r="E19" s="145"/>
      <c r="F19" s="99">
        <f t="shared" si="0"/>
        <v>0</v>
      </c>
      <c r="G19" s="100">
        <f t="shared" si="1"/>
        <v>0</v>
      </c>
      <c r="H19" s="145"/>
      <c r="I19" s="101">
        <f t="shared" si="3"/>
        <v>0</v>
      </c>
      <c r="J19" s="146"/>
      <c r="K19" s="102">
        <f t="shared" si="4"/>
        <v>0</v>
      </c>
      <c r="L19" s="145"/>
      <c r="M19" s="145"/>
      <c r="N19" s="145"/>
      <c r="O19" s="104"/>
      <c r="P19" s="147"/>
      <c r="Q19" s="105">
        <f t="shared" si="2"/>
        <v>0</v>
      </c>
      <c r="R19" s="146"/>
    </row>
    <row r="20" spans="1:18" ht="12" customHeight="1" thickBot="1">
      <c r="A20" s="193"/>
      <c r="B20" s="9"/>
      <c r="C20" s="14">
        <v>2007</v>
      </c>
      <c r="D20" s="56"/>
      <c r="E20" s="57"/>
      <c r="F20" s="55">
        <f t="shared" si="0"/>
        <v>0</v>
      </c>
      <c r="G20" s="26">
        <f t="shared" si="1"/>
        <v>0</v>
      </c>
      <c r="H20" s="57"/>
      <c r="I20" s="42">
        <f t="shared" si="3"/>
        <v>0</v>
      </c>
      <c r="J20" s="60"/>
      <c r="K20" s="28">
        <f t="shared" si="4"/>
        <v>0</v>
      </c>
      <c r="L20" s="63"/>
      <c r="M20" s="63"/>
      <c r="N20" s="63"/>
      <c r="O20" s="64"/>
      <c r="P20" s="65"/>
      <c r="Q20" s="47">
        <f t="shared" si="2"/>
        <v>0</v>
      </c>
      <c r="R20" s="60"/>
    </row>
    <row r="21" spans="1:18" ht="12" customHeight="1">
      <c r="A21" s="191" t="s">
        <v>91</v>
      </c>
      <c r="B21" s="6"/>
      <c r="C21" s="52">
        <v>2005</v>
      </c>
      <c r="D21" s="92"/>
      <c r="E21" s="140"/>
      <c r="F21" s="93">
        <f t="shared" si="0"/>
        <v>0</v>
      </c>
      <c r="G21" s="94">
        <f t="shared" si="1"/>
        <v>0</v>
      </c>
      <c r="H21" s="140"/>
      <c r="I21" s="95">
        <f t="shared" si="3"/>
        <v>0</v>
      </c>
      <c r="J21" s="141"/>
      <c r="K21" s="96">
        <f t="shared" si="4"/>
        <v>0</v>
      </c>
      <c r="L21" s="142"/>
      <c r="M21" s="142"/>
      <c r="N21" s="142"/>
      <c r="O21" s="143"/>
      <c r="P21" s="144"/>
      <c r="Q21" s="97">
        <f t="shared" si="2"/>
        <v>0</v>
      </c>
      <c r="R21" s="141"/>
    </row>
    <row r="22" spans="1:18" ht="12" customHeight="1">
      <c r="A22" s="192"/>
      <c r="B22" s="6" t="s">
        <v>22</v>
      </c>
      <c r="C22" s="17">
        <v>2006</v>
      </c>
      <c r="D22" s="98"/>
      <c r="E22" s="145"/>
      <c r="F22" s="99">
        <f t="shared" si="0"/>
        <v>0</v>
      </c>
      <c r="G22" s="100">
        <f t="shared" si="1"/>
        <v>0</v>
      </c>
      <c r="H22" s="145"/>
      <c r="I22" s="101">
        <f t="shared" si="3"/>
        <v>0</v>
      </c>
      <c r="J22" s="146"/>
      <c r="K22" s="102">
        <f t="shared" si="4"/>
        <v>0</v>
      </c>
      <c r="L22" s="145"/>
      <c r="M22" s="145"/>
      <c r="N22" s="145"/>
      <c r="O22" s="104"/>
      <c r="P22" s="147"/>
      <c r="Q22" s="105">
        <f t="shared" si="2"/>
        <v>0</v>
      </c>
      <c r="R22" s="146"/>
    </row>
    <row r="23" spans="1:18" ht="12" customHeight="1" thickBot="1">
      <c r="A23" s="193"/>
      <c r="B23" s="9"/>
      <c r="C23" s="14">
        <v>2007</v>
      </c>
      <c r="D23" s="56"/>
      <c r="E23" s="57"/>
      <c r="F23" s="55">
        <f t="shared" si="0"/>
        <v>0</v>
      </c>
      <c r="G23" s="26">
        <f t="shared" si="1"/>
        <v>0</v>
      </c>
      <c r="H23" s="57"/>
      <c r="I23" s="42">
        <f t="shared" si="3"/>
        <v>0</v>
      </c>
      <c r="J23" s="60"/>
      <c r="K23" s="28">
        <f t="shared" si="4"/>
        <v>0</v>
      </c>
      <c r="L23" s="63"/>
      <c r="M23" s="63"/>
      <c r="N23" s="63"/>
      <c r="O23" s="64"/>
      <c r="P23" s="65"/>
      <c r="Q23" s="47">
        <f t="shared" si="2"/>
        <v>0</v>
      </c>
      <c r="R23" s="60"/>
    </row>
    <row r="24" spans="1:18" ht="12" customHeight="1">
      <c r="A24" s="191" t="s">
        <v>92</v>
      </c>
      <c r="B24" s="6"/>
      <c r="C24" s="52">
        <v>2005</v>
      </c>
      <c r="D24" s="92"/>
      <c r="E24" s="140"/>
      <c r="F24" s="93">
        <f t="shared" si="0"/>
        <v>0</v>
      </c>
      <c r="G24" s="94">
        <f t="shared" si="1"/>
        <v>0</v>
      </c>
      <c r="H24" s="140"/>
      <c r="I24" s="95">
        <f t="shared" si="3"/>
        <v>0</v>
      </c>
      <c r="J24" s="141"/>
      <c r="K24" s="96">
        <f t="shared" si="4"/>
        <v>0</v>
      </c>
      <c r="L24" s="142"/>
      <c r="M24" s="142"/>
      <c r="N24" s="142"/>
      <c r="O24" s="143"/>
      <c r="P24" s="144"/>
      <c r="Q24" s="97">
        <f t="shared" si="2"/>
        <v>0</v>
      </c>
      <c r="R24" s="141"/>
    </row>
    <row r="25" spans="1:18" ht="12" customHeight="1">
      <c r="A25" s="192"/>
      <c r="B25" s="6" t="s">
        <v>23</v>
      </c>
      <c r="C25" s="17">
        <v>2006</v>
      </c>
      <c r="D25" s="98"/>
      <c r="E25" s="145"/>
      <c r="F25" s="99">
        <f t="shared" si="0"/>
        <v>0</v>
      </c>
      <c r="G25" s="100">
        <f t="shared" si="1"/>
        <v>0</v>
      </c>
      <c r="H25" s="145"/>
      <c r="I25" s="101">
        <f t="shared" si="3"/>
        <v>0</v>
      </c>
      <c r="J25" s="146"/>
      <c r="K25" s="102">
        <f t="shared" si="4"/>
        <v>0</v>
      </c>
      <c r="L25" s="145"/>
      <c r="M25" s="145"/>
      <c r="N25" s="145"/>
      <c r="O25" s="104"/>
      <c r="P25" s="147"/>
      <c r="Q25" s="105">
        <f t="shared" si="2"/>
        <v>0</v>
      </c>
      <c r="R25" s="146"/>
    </row>
    <row r="26" spans="1:18" ht="12" customHeight="1" thickBot="1">
      <c r="A26" s="193"/>
      <c r="B26" s="9"/>
      <c r="C26" s="14">
        <v>2007</v>
      </c>
      <c r="D26" s="56"/>
      <c r="E26" s="57"/>
      <c r="F26" s="55">
        <f t="shared" si="0"/>
        <v>0</v>
      </c>
      <c r="G26" s="26">
        <f t="shared" si="1"/>
        <v>0</v>
      </c>
      <c r="H26" s="57"/>
      <c r="I26" s="42">
        <f t="shared" si="3"/>
        <v>0</v>
      </c>
      <c r="J26" s="60"/>
      <c r="K26" s="28">
        <f t="shared" si="4"/>
        <v>0</v>
      </c>
      <c r="L26" s="63"/>
      <c r="M26" s="63"/>
      <c r="N26" s="63"/>
      <c r="O26" s="64"/>
      <c r="P26" s="65"/>
      <c r="Q26" s="47">
        <f t="shared" si="2"/>
        <v>0</v>
      </c>
      <c r="R26" s="60"/>
    </row>
    <row r="27" spans="1:18" ht="12" customHeight="1">
      <c r="A27" s="191" t="s">
        <v>93</v>
      </c>
      <c r="B27" s="2"/>
      <c r="C27" s="52">
        <v>2005</v>
      </c>
      <c r="D27" s="92"/>
      <c r="E27" s="140"/>
      <c r="F27" s="106">
        <f t="shared" si="0"/>
        <v>0</v>
      </c>
      <c r="G27" s="92">
        <f t="shared" si="1"/>
        <v>0</v>
      </c>
      <c r="H27" s="140"/>
      <c r="I27" s="95">
        <f t="shared" si="3"/>
        <v>0</v>
      </c>
      <c r="J27" s="141"/>
      <c r="K27" s="107">
        <f t="shared" si="4"/>
        <v>0</v>
      </c>
      <c r="L27" s="148"/>
      <c r="M27" s="148"/>
      <c r="N27" s="148"/>
      <c r="O27" s="149"/>
      <c r="P27" s="144"/>
      <c r="Q27" s="97">
        <f t="shared" si="2"/>
        <v>0</v>
      </c>
      <c r="R27" s="141"/>
    </row>
    <row r="28" spans="1:18" ht="12" customHeight="1">
      <c r="A28" s="192"/>
      <c r="B28" s="6" t="s">
        <v>24</v>
      </c>
      <c r="C28" s="17">
        <v>2006</v>
      </c>
      <c r="D28" s="98"/>
      <c r="E28" s="145"/>
      <c r="F28" s="104">
        <f t="shared" si="0"/>
        <v>0</v>
      </c>
      <c r="G28" s="98">
        <f t="shared" si="1"/>
        <v>0</v>
      </c>
      <c r="H28" s="145"/>
      <c r="I28" s="101">
        <f t="shared" si="3"/>
        <v>0</v>
      </c>
      <c r="J28" s="146"/>
      <c r="K28" s="108">
        <f t="shared" si="4"/>
        <v>0</v>
      </c>
      <c r="L28" s="145"/>
      <c r="M28" s="145"/>
      <c r="N28" s="145"/>
      <c r="O28" s="99"/>
      <c r="P28" s="147"/>
      <c r="Q28" s="105">
        <f t="shared" si="2"/>
        <v>0</v>
      </c>
      <c r="R28" s="146"/>
    </row>
    <row r="29" spans="1:18" ht="12" customHeight="1" thickBot="1">
      <c r="A29" s="193"/>
      <c r="B29" s="9"/>
      <c r="C29" s="14">
        <v>2007</v>
      </c>
      <c r="D29" s="56"/>
      <c r="E29" s="57"/>
      <c r="F29" s="41">
        <f t="shared" si="0"/>
        <v>0</v>
      </c>
      <c r="G29" s="30">
        <f t="shared" si="1"/>
        <v>0</v>
      </c>
      <c r="H29" s="57"/>
      <c r="I29" s="42">
        <f t="shared" si="3"/>
        <v>0</v>
      </c>
      <c r="J29" s="60"/>
      <c r="K29" s="30">
        <f t="shared" si="4"/>
        <v>0</v>
      </c>
      <c r="L29" s="66"/>
      <c r="M29" s="66"/>
      <c r="N29" s="66"/>
      <c r="O29" s="67"/>
      <c r="P29" s="65"/>
      <c r="Q29" s="47">
        <f t="shared" si="2"/>
        <v>0</v>
      </c>
      <c r="R29" s="60"/>
    </row>
    <row r="30" spans="1:18" ht="12" customHeight="1">
      <c r="A30" s="191" t="s">
        <v>94</v>
      </c>
      <c r="B30" s="6"/>
      <c r="C30" s="52">
        <v>2005</v>
      </c>
      <c r="D30" s="92"/>
      <c r="E30" s="140"/>
      <c r="F30" s="106">
        <f t="shared" si="0"/>
        <v>0</v>
      </c>
      <c r="G30" s="92">
        <f t="shared" si="1"/>
        <v>0</v>
      </c>
      <c r="H30" s="140"/>
      <c r="I30" s="95">
        <f t="shared" si="3"/>
        <v>0</v>
      </c>
      <c r="J30" s="141"/>
      <c r="K30" s="96">
        <f t="shared" si="4"/>
        <v>0</v>
      </c>
      <c r="L30" s="142"/>
      <c r="M30" s="142"/>
      <c r="N30" s="142"/>
      <c r="O30" s="143"/>
      <c r="P30" s="144"/>
      <c r="Q30" s="97">
        <f t="shared" si="2"/>
        <v>0</v>
      </c>
      <c r="R30" s="141"/>
    </row>
    <row r="31" spans="1:18" ht="12" customHeight="1">
      <c r="A31" s="192"/>
      <c r="B31" s="6" t="s">
        <v>25</v>
      </c>
      <c r="C31" s="17">
        <v>2006</v>
      </c>
      <c r="D31" s="98"/>
      <c r="E31" s="145"/>
      <c r="F31" s="104">
        <f t="shared" si="0"/>
        <v>0</v>
      </c>
      <c r="G31" s="98">
        <f t="shared" si="1"/>
        <v>0</v>
      </c>
      <c r="H31" s="145"/>
      <c r="I31" s="101">
        <f t="shared" si="3"/>
        <v>0</v>
      </c>
      <c r="J31" s="146"/>
      <c r="K31" s="102">
        <f t="shared" si="4"/>
        <v>0</v>
      </c>
      <c r="L31" s="145"/>
      <c r="M31" s="145"/>
      <c r="N31" s="145"/>
      <c r="O31" s="104"/>
      <c r="P31" s="147"/>
      <c r="Q31" s="105">
        <f t="shared" si="2"/>
        <v>0</v>
      </c>
      <c r="R31" s="146"/>
    </row>
    <row r="32" spans="1:18" ht="12" customHeight="1" thickBot="1">
      <c r="A32" s="193"/>
      <c r="B32" s="9"/>
      <c r="C32" s="14">
        <v>2007</v>
      </c>
      <c r="D32" s="56"/>
      <c r="E32" s="57"/>
      <c r="F32" s="41">
        <f t="shared" si="0"/>
        <v>0</v>
      </c>
      <c r="G32" s="30">
        <f t="shared" si="1"/>
        <v>0</v>
      </c>
      <c r="H32" s="57"/>
      <c r="I32" s="42">
        <f t="shared" si="3"/>
        <v>0</v>
      </c>
      <c r="J32" s="60"/>
      <c r="K32" s="28">
        <f t="shared" si="4"/>
        <v>0</v>
      </c>
      <c r="L32" s="63"/>
      <c r="M32" s="63"/>
      <c r="N32" s="63"/>
      <c r="O32" s="64"/>
      <c r="P32" s="65"/>
      <c r="Q32" s="38">
        <f t="shared" si="2"/>
        <v>0</v>
      </c>
      <c r="R32" s="60"/>
    </row>
    <row r="33" spans="1:18" ht="12" customHeight="1">
      <c r="A33" s="191" t="s">
        <v>102</v>
      </c>
      <c r="B33" s="2"/>
      <c r="C33" s="52">
        <v>2005</v>
      </c>
      <c r="D33" s="94"/>
      <c r="E33" s="140"/>
      <c r="F33" s="106">
        <f t="shared" si="0"/>
        <v>0</v>
      </c>
      <c r="G33" s="92"/>
      <c r="H33" s="152"/>
      <c r="I33" s="153">
        <f t="shared" si="3"/>
        <v>0</v>
      </c>
      <c r="J33" s="154" t="s">
        <v>26</v>
      </c>
      <c r="K33" s="155" t="s">
        <v>26</v>
      </c>
      <c r="L33" s="152" t="s">
        <v>26</v>
      </c>
      <c r="M33" s="152" t="s">
        <v>26</v>
      </c>
      <c r="N33" s="152" t="s">
        <v>26</v>
      </c>
      <c r="O33" s="156" t="s">
        <v>26</v>
      </c>
      <c r="P33" s="157" t="s">
        <v>26</v>
      </c>
      <c r="Q33" s="109">
        <f t="shared" si="2"/>
        <v>0</v>
      </c>
      <c r="R33" s="154" t="s">
        <v>26</v>
      </c>
    </row>
    <row r="34" spans="1:18" ht="12" customHeight="1">
      <c r="A34" s="192"/>
      <c r="B34" s="6" t="s">
        <v>27</v>
      </c>
      <c r="C34" s="17">
        <v>2006</v>
      </c>
      <c r="D34" s="100"/>
      <c r="E34" s="145"/>
      <c r="F34" s="104">
        <f t="shared" si="0"/>
        <v>0</v>
      </c>
      <c r="G34" s="108"/>
      <c r="H34" s="158"/>
      <c r="I34" s="159">
        <f t="shared" si="3"/>
        <v>0</v>
      </c>
      <c r="J34" s="154" t="s">
        <v>26</v>
      </c>
      <c r="K34" s="160" t="s">
        <v>26</v>
      </c>
      <c r="L34" s="158" t="s">
        <v>26</v>
      </c>
      <c r="M34" s="158" t="s">
        <v>26</v>
      </c>
      <c r="N34" s="158" t="s">
        <v>26</v>
      </c>
      <c r="O34" s="161" t="s">
        <v>26</v>
      </c>
      <c r="P34" s="157" t="s">
        <v>26</v>
      </c>
      <c r="Q34" s="105">
        <f t="shared" si="2"/>
        <v>0</v>
      </c>
      <c r="R34" s="154" t="s">
        <v>26</v>
      </c>
    </row>
    <row r="35" spans="1:18" ht="12" customHeight="1" thickBot="1">
      <c r="A35" s="193"/>
      <c r="B35" s="9"/>
      <c r="C35" s="14">
        <v>2007</v>
      </c>
      <c r="D35" s="167"/>
      <c r="E35" s="58"/>
      <c r="F35" s="133">
        <f aca="true" t="shared" si="5" ref="F35:F40">E35+D35</f>
        <v>0</v>
      </c>
      <c r="G35" s="30">
        <f>J35</f>
        <v>0</v>
      </c>
      <c r="H35" s="58"/>
      <c r="I35" s="44">
        <f t="shared" si="3"/>
        <v>0</v>
      </c>
      <c r="J35" s="59"/>
      <c r="K35" s="48" t="s">
        <v>26</v>
      </c>
      <c r="L35" s="12" t="s">
        <v>26</v>
      </c>
      <c r="M35" s="12" t="s">
        <v>26</v>
      </c>
      <c r="N35" s="12" t="s">
        <v>26</v>
      </c>
      <c r="O35" s="13" t="s">
        <v>26</v>
      </c>
      <c r="P35" s="15" t="s">
        <v>26</v>
      </c>
      <c r="Q35" s="47">
        <f t="shared" si="2"/>
        <v>0</v>
      </c>
      <c r="R35" s="16" t="s">
        <v>26</v>
      </c>
    </row>
    <row r="36" spans="1:18" ht="12" customHeight="1">
      <c r="A36" s="191" t="s">
        <v>76</v>
      </c>
      <c r="B36" s="6"/>
      <c r="C36" s="52">
        <v>2005</v>
      </c>
      <c r="D36" s="92"/>
      <c r="E36" s="140"/>
      <c r="F36" s="93">
        <f t="shared" si="5"/>
        <v>0</v>
      </c>
      <c r="G36" s="94">
        <f>J36+K36</f>
        <v>0</v>
      </c>
      <c r="H36" s="140"/>
      <c r="I36" s="95">
        <f t="shared" si="3"/>
        <v>0</v>
      </c>
      <c r="J36" s="141"/>
      <c r="K36" s="96">
        <f t="shared" si="4"/>
        <v>0</v>
      </c>
      <c r="L36" s="142"/>
      <c r="M36" s="142"/>
      <c r="N36" s="142"/>
      <c r="O36" s="143"/>
      <c r="P36" s="144"/>
      <c r="Q36" s="97">
        <f aca="true" t="shared" si="6" ref="Q36:Q45">SUM(F36-G36)</f>
        <v>0</v>
      </c>
      <c r="R36" s="141"/>
    </row>
    <row r="37" spans="1:18" ht="12" customHeight="1">
      <c r="A37" s="192"/>
      <c r="B37" s="6" t="s">
        <v>28</v>
      </c>
      <c r="C37" s="17">
        <v>2006</v>
      </c>
      <c r="D37" s="98"/>
      <c r="E37" s="145"/>
      <c r="F37" s="99">
        <f t="shared" si="5"/>
        <v>0</v>
      </c>
      <c r="G37" s="100">
        <f>J37+K37</f>
        <v>0</v>
      </c>
      <c r="H37" s="145"/>
      <c r="I37" s="101">
        <f t="shared" si="3"/>
        <v>0</v>
      </c>
      <c r="J37" s="141"/>
      <c r="K37" s="102">
        <f t="shared" si="4"/>
        <v>0</v>
      </c>
      <c r="L37" s="150"/>
      <c r="M37" s="150"/>
      <c r="N37" s="150"/>
      <c r="O37" s="151"/>
      <c r="P37" s="144"/>
      <c r="Q37" s="97">
        <f t="shared" si="6"/>
        <v>0</v>
      </c>
      <c r="R37" s="141"/>
    </row>
    <row r="38" spans="1:18" ht="12" customHeight="1" thickBot="1">
      <c r="A38" s="193"/>
      <c r="B38" s="9"/>
      <c r="C38" s="14">
        <v>2007</v>
      </c>
      <c r="D38" s="56"/>
      <c r="E38" s="57"/>
      <c r="F38" s="55">
        <f t="shared" si="5"/>
        <v>0</v>
      </c>
      <c r="G38" s="26">
        <f>J38+K38</f>
        <v>0</v>
      </c>
      <c r="H38" s="57"/>
      <c r="I38" s="42">
        <f t="shared" si="3"/>
        <v>0</v>
      </c>
      <c r="J38" s="59"/>
      <c r="K38" s="28">
        <f t="shared" si="4"/>
        <v>0</v>
      </c>
      <c r="L38" s="58"/>
      <c r="M38" s="58"/>
      <c r="N38" s="58"/>
      <c r="O38" s="61"/>
      <c r="P38" s="62"/>
      <c r="Q38" s="38">
        <f t="shared" si="6"/>
        <v>0</v>
      </c>
      <c r="R38" s="59"/>
    </row>
    <row r="39" spans="1:18" ht="12" customHeight="1">
      <c r="A39" s="191" t="s">
        <v>95</v>
      </c>
      <c r="B39" s="6"/>
      <c r="C39" s="52">
        <v>2005</v>
      </c>
      <c r="D39" s="92"/>
      <c r="E39" s="140"/>
      <c r="F39" s="93">
        <f t="shared" si="5"/>
        <v>0</v>
      </c>
      <c r="G39" s="94">
        <f>J39+K39</f>
        <v>0</v>
      </c>
      <c r="H39" s="140"/>
      <c r="I39" s="95">
        <f t="shared" si="3"/>
        <v>0</v>
      </c>
      <c r="J39" s="141"/>
      <c r="K39" s="96">
        <f t="shared" si="4"/>
        <v>0</v>
      </c>
      <c r="L39" s="142"/>
      <c r="M39" s="142"/>
      <c r="N39" s="142"/>
      <c r="O39" s="143"/>
      <c r="P39" s="144"/>
      <c r="Q39" s="97">
        <f t="shared" si="6"/>
        <v>0</v>
      </c>
      <c r="R39" s="141"/>
    </row>
    <row r="40" spans="1:18" ht="12" customHeight="1">
      <c r="A40" s="192"/>
      <c r="B40" s="6" t="s">
        <v>29</v>
      </c>
      <c r="C40" s="17">
        <v>2006</v>
      </c>
      <c r="D40" s="98"/>
      <c r="E40" s="145"/>
      <c r="F40" s="99">
        <f t="shared" si="5"/>
        <v>0</v>
      </c>
      <c r="G40" s="100">
        <f>J40+K40</f>
        <v>0</v>
      </c>
      <c r="H40" s="145"/>
      <c r="I40" s="101">
        <f t="shared" si="3"/>
        <v>0</v>
      </c>
      <c r="J40" s="141"/>
      <c r="K40" s="102">
        <f t="shared" si="4"/>
        <v>0</v>
      </c>
      <c r="L40" s="150"/>
      <c r="M40" s="150"/>
      <c r="N40" s="150"/>
      <c r="O40" s="151"/>
      <c r="P40" s="144"/>
      <c r="Q40" s="97">
        <f t="shared" si="6"/>
        <v>0</v>
      </c>
      <c r="R40" s="141"/>
    </row>
    <row r="41" spans="1:18" ht="12" customHeight="1" thickBot="1">
      <c r="A41" s="193"/>
      <c r="B41" s="9"/>
      <c r="C41" s="14">
        <v>2007</v>
      </c>
      <c r="D41" s="56"/>
      <c r="E41" s="57"/>
      <c r="F41" s="55">
        <f aca="true" t="shared" si="7" ref="F41:F47">E41+D41</f>
        <v>0</v>
      </c>
      <c r="G41" s="26">
        <f aca="true" t="shared" si="8" ref="G41:G47">J41+K41</f>
        <v>0</v>
      </c>
      <c r="H41" s="57"/>
      <c r="I41" s="42">
        <f t="shared" si="3"/>
        <v>0</v>
      </c>
      <c r="J41" s="59"/>
      <c r="K41" s="28">
        <f t="shared" si="4"/>
        <v>0</v>
      </c>
      <c r="L41" s="58"/>
      <c r="M41" s="58"/>
      <c r="N41" s="58"/>
      <c r="O41" s="61"/>
      <c r="P41" s="62"/>
      <c r="Q41" s="38">
        <f t="shared" si="6"/>
        <v>0</v>
      </c>
      <c r="R41" s="59"/>
    </row>
    <row r="42" spans="1:18" ht="12" customHeight="1">
      <c r="A42" s="191" t="s">
        <v>96</v>
      </c>
      <c r="B42" s="6"/>
      <c r="C42" s="52">
        <v>2005</v>
      </c>
      <c r="D42" s="92"/>
      <c r="E42" s="140"/>
      <c r="F42" s="93">
        <f t="shared" si="7"/>
        <v>0</v>
      </c>
      <c r="G42" s="94">
        <f t="shared" si="8"/>
        <v>0</v>
      </c>
      <c r="H42" s="140"/>
      <c r="I42" s="95">
        <f t="shared" si="3"/>
        <v>0</v>
      </c>
      <c r="J42" s="141"/>
      <c r="K42" s="96">
        <f t="shared" si="4"/>
        <v>0</v>
      </c>
      <c r="L42" s="142"/>
      <c r="M42" s="142"/>
      <c r="N42" s="142"/>
      <c r="O42" s="143"/>
      <c r="P42" s="144"/>
      <c r="Q42" s="97">
        <f t="shared" si="6"/>
        <v>0</v>
      </c>
      <c r="R42" s="141"/>
    </row>
    <row r="43" spans="1:18" ht="12" customHeight="1">
      <c r="A43" s="192"/>
      <c r="B43" s="6" t="s">
        <v>30</v>
      </c>
      <c r="C43" s="17">
        <v>2006</v>
      </c>
      <c r="D43" s="98"/>
      <c r="E43" s="145"/>
      <c r="F43" s="99">
        <f t="shared" si="7"/>
        <v>0</v>
      </c>
      <c r="G43" s="100">
        <f t="shared" si="8"/>
        <v>0</v>
      </c>
      <c r="H43" s="145"/>
      <c r="I43" s="101">
        <f t="shared" si="3"/>
        <v>0</v>
      </c>
      <c r="J43" s="141"/>
      <c r="K43" s="102">
        <f t="shared" si="4"/>
        <v>0</v>
      </c>
      <c r="L43" s="150"/>
      <c r="M43" s="150"/>
      <c r="N43" s="150"/>
      <c r="O43" s="151"/>
      <c r="P43" s="144"/>
      <c r="Q43" s="97">
        <f t="shared" si="6"/>
        <v>0</v>
      </c>
      <c r="R43" s="141"/>
    </row>
    <row r="44" spans="1:18" ht="12" customHeight="1" thickBot="1">
      <c r="A44" s="193"/>
      <c r="B44" s="9"/>
      <c r="C44" s="14">
        <v>2007</v>
      </c>
      <c r="D44" s="56"/>
      <c r="E44" s="57"/>
      <c r="F44" s="55">
        <f t="shared" si="7"/>
        <v>0</v>
      </c>
      <c r="G44" s="26">
        <f t="shared" si="8"/>
        <v>0</v>
      </c>
      <c r="H44" s="57"/>
      <c r="I44" s="42">
        <f t="shared" si="3"/>
        <v>0</v>
      </c>
      <c r="J44" s="59"/>
      <c r="K44" s="28">
        <f t="shared" si="4"/>
        <v>0</v>
      </c>
      <c r="L44" s="58"/>
      <c r="M44" s="58"/>
      <c r="N44" s="58"/>
      <c r="O44" s="61"/>
      <c r="P44" s="62"/>
      <c r="Q44" s="43">
        <f t="shared" si="6"/>
        <v>0</v>
      </c>
      <c r="R44" s="59"/>
    </row>
    <row r="45" spans="1:18" ht="12" customHeight="1">
      <c r="A45" s="191" t="s">
        <v>97</v>
      </c>
      <c r="B45" s="6"/>
      <c r="C45" s="52">
        <v>2005</v>
      </c>
      <c r="D45" s="92"/>
      <c r="E45" s="140"/>
      <c r="F45" s="93">
        <f t="shared" si="7"/>
        <v>0</v>
      </c>
      <c r="G45" s="94">
        <f t="shared" si="8"/>
        <v>0</v>
      </c>
      <c r="H45" s="140"/>
      <c r="I45" s="95">
        <f t="shared" si="3"/>
        <v>0</v>
      </c>
      <c r="J45" s="141"/>
      <c r="K45" s="96">
        <f t="shared" si="4"/>
        <v>0</v>
      </c>
      <c r="L45" s="142"/>
      <c r="M45" s="142"/>
      <c r="N45" s="142"/>
      <c r="O45" s="143"/>
      <c r="P45" s="144"/>
      <c r="Q45" s="109">
        <f t="shared" si="6"/>
        <v>0</v>
      </c>
      <c r="R45" s="141"/>
    </row>
    <row r="46" spans="1:18" ht="12" customHeight="1">
      <c r="A46" s="192"/>
      <c r="B46" s="6" t="s">
        <v>31</v>
      </c>
      <c r="C46" s="17">
        <v>2006</v>
      </c>
      <c r="D46" s="98"/>
      <c r="E46" s="145"/>
      <c r="F46" s="99">
        <f t="shared" si="7"/>
        <v>0</v>
      </c>
      <c r="G46" s="100">
        <f t="shared" si="8"/>
        <v>0</v>
      </c>
      <c r="H46" s="145"/>
      <c r="I46" s="101">
        <f t="shared" si="3"/>
        <v>0</v>
      </c>
      <c r="J46" s="141"/>
      <c r="K46" s="102">
        <f t="shared" si="4"/>
        <v>0</v>
      </c>
      <c r="L46" s="150"/>
      <c r="M46" s="150"/>
      <c r="N46" s="150"/>
      <c r="O46" s="151"/>
      <c r="P46" s="144"/>
      <c r="Q46" s="105">
        <f>SUM(F46-G46)</f>
        <v>0</v>
      </c>
      <c r="R46" s="141"/>
    </row>
    <row r="47" spans="1:18" ht="12" customHeight="1" thickBot="1">
      <c r="A47" s="193"/>
      <c r="B47" s="9"/>
      <c r="C47" s="14">
        <v>2007</v>
      </c>
      <c r="D47" s="68"/>
      <c r="E47" s="58"/>
      <c r="F47" s="53">
        <f t="shared" si="7"/>
        <v>0</v>
      </c>
      <c r="G47" s="100">
        <f t="shared" si="8"/>
        <v>0</v>
      </c>
      <c r="H47" s="58"/>
      <c r="I47" s="44">
        <f t="shared" si="3"/>
        <v>0</v>
      </c>
      <c r="J47" s="59"/>
      <c r="K47" s="28">
        <f t="shared" si="4"/>
        <v>0</v>
      </c>
      <c r="L47" s="58"/>
      <c r="M47" s="58"/>
      <c r="N47" s="58"/>
      <c r="O47" s="61"/>
      <c r="P47" s="62"/>
      <c r="Q47" s="38">
        <f>SUM(F47-G47)</f>
        <v>0</v>
      </c>
      <c r="R47" s="59"/>
    </row>
    <row r="48" spans="1:18" ht="12" customHeight="1">
      <c r="A48" s="191" t="s">
        <v>33</v>
      </c>
      <c r="B48" s="6"/>
      <c r="C48" s="52">
        <v>2005</v>
      </c>
      <c r="D48" s="122">
        <f>SUM(D6+D9+D12+D15+D18+D21+D24+D27+D30+D36+D39+D42+D45)</f>
        <v>0</v>
      </c>
      <c r="E48" s="123">
        <f aca="true" t="shared" si="9" ref="E48:F50">SUM(E6+E9+E12+E15+E18+E21+E24+E27+E30+E33+E36+E39+E42+E45)</f>
        <v>0</v>
      </c>
      <c r="F48" s="124">
        <f t="shared" si="9"/>
        <v>0</v>
      </c>
      <c r="G48" s="125">
        <f>SUM(G6+G9+G12+G15+G18+G21+G24+G27+G30+G36+G39+G42+G45)</f>
        <v>0</v>
      </c>
      <c r="H48" s="126">
        <f>SUM(H6+H9+H12+H15+H18+H21+H24+H27+H30+H36+H39+H42+H45)</f>
        <v>0</v>
      </c>
      <c r="I48" s="127">
        <f t="shared" si="3"/>
        <v>0</v>
      </c>
      <c r="J48" s="39">
        <f aca="true" t="shared" si="10" ref="J48:P48">SUM(J6+J9+J12+J15+J18+J21+J24+J27+J30+J36+J39+J42+J45)</f>
        <v>0</v>
      </c>
      <c r="K48" s="128">
        <f t="shared" si="10"/>
        <v>0</v>
      </c>
      <c r="L48" s="126">
        <f t="shared" si="10"/>
        <v>0</v>
      </c>
      <c r="M48" s="126">
        <f t="shared" si="10"/>
        <v>0</v>
      </c>
      <c r="N48" s="126">
        <f t="shared" si="10"/>
        <v>0</v>
      </c>
      <c r="O48" s="123">
        <f t="shared" si="10"/>
        <v>0</v>
      </c>
      <c r="P48" s="129">
        <f t="shared" si="10"/>
        <v>0</v>
      </c>
      <c r="Q48" s="39">
        <f>SUM(Q6+Q9+Q12+Q15+Q18+Q21+Q24+Q27+Q30+Q36+Q39+Q42+Q45)</f>
        <v>0</v>
      </c>
      <c r="R48" s="39">
        <f>SUM(R6+R9+R12+R15+R18+R21+R24+R27+R30+R36+R39+R42+R45)</f>
        <v>0</v>
      </c>
    </row>
    <row r="49" spans="1:18" ht="12" customHeight="1">
      <c r="A49" s="192"/>
      <c r="B49" s="6" t="s">
        <v>32</v>
      </c>
      <c r="C49" s="17">
        <v>2006</v>
      </c>
      <c r="D49" s="130">
        <f>SUM(D7+D10+D13+D16+D19+D22+D25+D28+D31+D34+D37+D40+D43+D46)</f>
        <v>0</v>
      </c>
      <c r="E49" s="40">
        <f t="shared" si="9"/>
        <v>0</v>
      </c>
      <c r="F49" s="41">
        <f t="shared" si="9"/>
        <v>0</v>
      </c>
      <c r="G49" s="26">
        <f>SUM(G7+G10+G14+G16+G19+G22+G25+G28+G31+G37+G40+G43+G46)</f>
        <v>0</v>
      </c>
      <c r="H49" s="40">
        <f>SUM(H7+H10+H13+H16+H19+H22+H25+H28+H31+H37+H40+H43+H46)</f>
        <v>0</v>
      </c>
      <c r="I49" s="42">
        <f t="shared" si="3"/>
        <v>0</v>
      </c>
      <c r="J49" s="43">
        <f aca="true" t="shared" si="11" ref="J49:M50">SUM(J7+J10+J13+J16+J19+J22+J25+J28+J31+J37+J40+J43+J46)</f>
        <v>0</v>
      </c>
      <c r="K49" s="30">
        <f t="shared" si="11"/>
        <v>0</v>
      </c>
      <c r="L49" s="40">
        <f t="shared" si="11"/>
        <v>0</v>
      </c>
      <c r="M49" s="40">
        <f t="shared" si="11"/>
        <v>0</v>
      </c>
      <c r="N49" s="45">
        <f aca="true" t="shared" si="12" ref="N49:P50">SUM(N7+N10+N13+N16+N19+N22+N25+N28+N31+N37+N40+N43+N46)</f>
        <v>0</v>
      </c>
      <c r="O49" s="40">
        <f t="shared" si="12"/>
        <v>0</v>
      </c>
      <c r="P49" s="27">
        <f t="shared" si="12"/>
        <v>0</v>
      </c>
      <c r="Q49" s="43">
        <f>SUM(Q7+Q10+Q13+Q16+Q19+Q22+Q25+Q28+Q31+Q37+Q40+Q43+Q46)</f>
        <v>0</v>
      </c>
      <c r="R49" s="43">
        <f>SUM(R7+R10+R13+R16+R19+R22+R25+R28+R31+R37+R40+R43+R46)</f>
        <v>0</v>
      </c>
    </row>
    <row r="50" spans="1:18" ht="12" customHeight="1" thickBot="1">
      <c r="A50" s="193"/>
      <c r="B50" s="9"/>
      <c r="C50" s="14">
        <v>2007</v>
      </c>
      <c r="D50" s="131">
        <f>SUM(D8+D11+D14+D17+D20+D23+D26+D29+D32+D35+D38+D41+D44+D47)</f>
        <v>0</v>
      </c>
      <c r="E50" s="132">
        <f t="shared" si="9"/>
        <v>0</v>
      </c>
      <c r="F50" s="133">
        <f t="shared" si="9"/>
        <v>0</v>
      </c>
      <c r="G50" s="28">
        <f>SUM(G8+G11+G15+G17+G20+G23+G26+G29+G32+G38+G41+G44+G47+G35)</f>
        <v>0</v>
      </c>
      <c r="H50" s="132">
        <f>SUM(H8+H11+H14+H17+H20+H23+H26+H29+H32+H38+H35+H41+H44+H47)</f>
        <v>0</v>
      </c>
      <c r="I50" s="44">
        <f>IF(G50&lt;&gt;0,H50/G50,0)</f>
        <v>0</v>
      </c>
      <c r="J50" s="38">
        <f>SUM(J8+J11+J14+J17+J20+J23+J26+J29+J32+J38+J41+J44+J47+J35)</f>
        <v>0</v>
      </c>
      <c r="K50" s="134">
        <f t="shared" si="11"/>
        <v>0</v>
      </c>
      <c r="L50" s="132">
        <f t="shared" si="11"/>
        <v>0</v>
      </c>
      <c r="M50" s="132">
        <f t="shared" si="11"/>
        <v>0</v>
      </c>
      <c r="N50" s="135">
        <f t="shared" si="12"/>
        <v>0</v>
      </c>
      <c r="O50" s="132">
        <f t="shared" si="12"/>
        <v>0</v>
      </c>
      <c r="P50" s="136">
        <f t="shared" si="12"/>
        <v>0</v>
      </c>
      <c r="Q50" s="38">
        <f>SUM(Q8+Q11+Q14+Q17+Q20+Q23+Q26+Q29+Q32+Q35+Q38+Q41+Q44+Q47)</f>
        <v>0</v>
      </c>
      <c r="R50" s="38">
        <f>SUM(R8+R11+R14+R17+R20+R23+R26+R29+R32+R38+R41+R44+R47)</f>
        <v>0</v>
      </c>
    </row>
    <row r="51" spans="1:18" ht="12" customHeight="1" thickBot="1">
      <c r="A51" s="191" t="s">
        <v>98</v>
      </c>
      <c r="B51" s="2"/>
      <c r="C51" s="52">
        <v>2005</v>
      </c>
      <c r="D51" s="31"/>
      <c r="E51" s="33"/>
      <c r="F51" s="162"/>
      <c r="G51" s="29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</row>
    <row r="52" spans="1:18" ht="12" customHeight="1" thickBot="1">
      <c r="A52" s="192"/>
      <c r="B52" s="6" t="s">
        <v>34</v>
      </c>
      <c r="C52" s="17">
        <v>2006</v>
      </c>
      <c r="D52" s="31"/>
      <c r="E52" s="33"/>
      <c r="F52" s="163"/>
      <c r="G52" s="29"/>
      <c r="H52" s="18"/>
      <c r="I52" s="5"/>
      <c r="J52" s="210" t="s">
        <v>44</v>
      </c>
      <c r="K52" s="184"/>
      <c r="L52" s="18"/>
      <c r="M52" s="19" t="s">
        <v>35</v>
      </c>
      <c r="N52" s="20"/>
      <c r="O52" s="20"/>
      <c r="P52" s="20"/>
      <c r="Q52" s="20"/>
      <c r="R52" s="21"/>
    </row>
    <row r="53" spans="1:18" ht="17.25" customHeight="1" thickBot="1">
      <c r="A53" s="193"/>
      <c r="B53" s="9"/>
      <c r="C53" s="14">
        <v>2007</v>
      </c>
      <c r="D53" s="71"/>
      <c r="E53" s="34"/>
      <c r="F53" s="74"/>
      <c r="G53" s="29"/>
      <c r="H53" s="18"/>
      <c r="I53" s="8" t="s">
        <v>3</v>
      </c>
      <c r="J53" s="185"/>
      <c r="K53" s="186"/>
      <c r="L53" s="18"/>
      <c r="M53" s="22" t="s">
        <v>3</v>
      </c>
      <c r="N53" s="23" t="s">
        <v>36</v>
      </c>
      <c r="O53" s="24" t="s">
        <v>37</v>
      </c>
      <c r="P53" s="24" t="s">
        <v>38</v>
      </c>
      <c r="Q53" s="24" t="s">
        <v>39</v>
      </c>
      <c r="R53" s="25" t="s">
        <v>40</v>
      </c>
    </row>
    <row r="54" spans="1:18" ht="12" customHeight="1" thickBot="1">
      <c r="A54" s="191" t="s">
        <v>99</v>
      </c>
      <c r="B54" s="6"/>
      <c r="C54" s="52">
        <v>2005</v>
      </c>
      <c r="D54" s="72"/>
      <c r="E54" s="72"/>
      <c r="F54" s="49">
        <f>IF(F51&lt;&gt;0,F48/12/F51,0)</f>
        <v>0</v>
      </c>
      <c r="G54" s="49">
        <f>IF(F51&lt;&gt;0,G48/12/F51,0)</f>
        <v>0</v>
      </c>
      <c r="H54" s="18"/>
      <c r="I54" s="11"/>
      <c r="J54" s="211"/>
      <c r="K54" s="212"/>
      <c r="L54" s="18"/>
      <c r="M54" s="52">
        <v>2005</v>
      </c>
      <c r="N54" s="108"/>
      <c r="O54" s="166"/>
      <c r="P54" s="145"/>
      <c r="Q54" s="145"/>
      <c r="R54" s="104"/>
    </row>
    <row r="55" spans="1:18" ht="12" customHeight="1">
      <c r="A55" s="192"/>
      <c r="B55" s="6" t="s">
        <v>41</v>
      </c>
      <c r="C55" s="17">
        <v>2006</v>
      </c>
      <c r="D55" s="32"/>
      <c r="E55" s="32"/>
      <c r="F55" s="50">
        <f>IF(F52&lt;&gt;0,F49/12/F52,0)</f>
        <v>0</v>
      </c>
      <c r="G55" s="50">
        <f>IF(F52&lt;&gt;0,G49/12/F52,0)</f>
        <v>0</v>
      </c>
      <c r="H55" s="18"/>
      <c r="I55" s="52">
        <v>2005</v>
      </c>
      <c r="J55" s="164"/>
      <c r="K55" s="165"/>
      <c r="L55" s="18"/>
      <c r="M55" s="17">
        <v>2006</v>
      </c>
      <c r="N55" s="108"/>
      <c r="O55" s="150"/>
      <c r="P55" s="150"/>
      <c r="Q55" s="150"/>
      <c r="R55" s="151"/>
    </row>
    <row r="56" spans="1:18" ht="12" customHeight="1" thickBot="1">
      <c r="A56" s="193"/>
      <c r="B56" s="9"/>
      <c r="C56" s="14">
        <v>2007</v>
      </c>
      <c r="D56" s="73"/>
      <c r="E56" s="73"/>
      <c r="F56" s="51">
        <f>IF(F53&lt;&gt;0,F50/12/F53,0)</f>
        <v>0</v>
      </c>
      <c r="G56" s="51">
        <f>IF(F53&lt;&gt;0,G50/12/F53,0)</f>
        <v>0</v>
      </c>
      <c r="H56" s="18"/>
      <c r="I56" s="17">
        <v>2006</v>
      </c>
      <c r="J56" s="164"/>
      <c r="K56" s="165"/>
      <c r="L56" s="18"/>
      <c r="M56" s="14">
        <v>2007</v>
      </c>
      <c r="N56" s="68"/>
      <c r="O56" s="58"/>
      <c r="P56" s="58"/>
      <c r="Q56" s="58"/>
      <c r="R56" s="61"/>
    </row>
    <row r="57" spans="1:18" ht="12" customHeight="1" thickBot="1">
      <c r="A57" s="191" t="s">
        <v>100</v>
      </c>
      <c r="B57" s="6"/>
      <c r="C57" s="52">
        <v>2005</v>
      </c>
      <c r="D57" s="70"/>
      <c r="E57" s="35"/>
      <c r="F57" s="109"/>
      <c r="G57" s="46"/>
      <c r="H57" s="18"/>
      <c r="I57" s="14">
        <v>2007</v>
      </c>
      <c r="J57" s="208"/>
      <c r="K57" s="209"/>
      <c r="L57" s="18"/>
      <c r="M57" s="18"/>
      <c r="N57" s="18"/>
      <c r="O57" s="18"/>
      <c r="P57" s="18"/>
      <c r="Q57" s="18"/>
      <c r="R57" s="18"/>
    </row>
    <row r="58" spans="1:18" ht="12" customHeight="1">
      <c r="A58" s="192"/>
      <c r="B58" s="6" t="s">
        <v>42</v>
      </c>
      <c r="C58" s="17">
        <v>2006</v>
      </c>
      <c r="D58" s="31"/>
      <c r="E58" s="36"/>
      <c r="F58" s="105"/>
      <c r="G58" s="46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</row>
    <row r="59" spans="1:18" ht="12" customHeight="1" thickBot="1">
      <c r="A59" s="193"/>
      <c r="B59" s="9"/>
      <c r="C59" s="14">
        <v>2007</v>
      </c>
      <c r="D59" s="71"/>
      <c r="E59" s="37"/>
      <c r="F59" s="69"/>
      <c r="G59" s="46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</row>
    <row r="60" spans="1:18" ht="12" customHeight="1">
      <c r="A60" s="191" t="s">
        <v>101</v>
      </c>
      <c r="B60" s="2"/>
      <c r="C60" s="52">
        <v>2005</v>
      </c>
      <c r="D60" s="72"/>
      <c r="E60" s="72"/>
      <c r="F60" s="49">
        <f>IF(F57&lt;&gt;0,F48/F57,0)</f>
        <v>0</v>
      </c>
      <c r="G60" s="49">
        <f>IF(F57&lt;&gt;0,G48/F57,0)</f>
        <v>0</v>
      </c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</row>
    <row r="61" spans="1:18" ht="12" customHeight="1">
      <c r="A61" s="192"/>
      <c r="B61" s="6" t="s">
        <v>43</v>
      </c>
      <c r="C61" s="17">
        <v>2006</v>
      </c>
      <c r="D61" s="32"/>
      <c r="E61" s="32"/>
      <c r="F61" s="50">
        <f>IF(F58&lt;&gt;0,F49/F58,0)</f>
        <v>0</v>
      </c>
      <c r="G61" s="50">
        <f>IF(F58&lt;&gt;0,G49/F58,0)</f>
        <v>0</v>
      </c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</row>
    <row r="62" spans="1:18" ht="12" customHeight="1" thickBot="1">
      <c r="A62" s="193"/>
      <c r="B62" s="9"/>
      <c r="C62" s="14">
        <v>2007</v>
      </c>
      <c r="D62" s="73"/>
      <c r="E62" s="73"/>
      <c r="F62" s="51">
        <f>IF(F59&lt;&gt;0,F50/F59,0)</f>
        <v>0</v>
      </c>
      <c r="G62" s="51">
        <f>IF(F59&lt;&gt;0,G50/F59,0)</f>
        <v>0</v>
      </c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</row>
    <row r="64" spans="1:18" ht="12.75">
      <c r="A64" s="117"/>
      <c r="B64" s="117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</row>
    <row r="65" spans="1:18" ht="12.75">
      <c r="A65" s="117"/>
      <c r="B65" s="117"/>
      <c r="C65" s="118" t="s">
        <v>67</v>
      </c>
      <c r="D65" s="117"/>
      <c r="E65" s="117"/>
      <c r="F65" s="117"/>
      <c r="G65" s="117"/>
      <c r="H65" s="117"/>
      <c r="J65" s="117"/>
      <c r="K65" s="117"/>
      <c r="L65" s="117"/>
      <c r="M65" s="118" t="s">
        <v>72</v>
      </c>
      <c r="N65" s="117"/>
      <c r="O65" s="117"/>
      <c r="P65" s="117"/>
      <c r="Q65" s="117"/>
      <c r="R65" s="117"/>
    </row>
    <row r="66" spans="1:18" ht="12.75">
      <c r="A66" s="117"/>
      <c r="B66" s="117"/>
      <c r="C66" s="118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</row>
    <row r="67" spans="1:18" ht="12.75">
      <c r="A67" s="117"/>
      <c r="B67" s="117"/>
      <c r="C67" s="118"/>
      <c r="D67" s="117"/>
      <c r="E67" s="117"/>
      <c r="F67" s="117"/>
      <c r="G67" s="117"/>
      <c r="H67" s="117"/>
      <c r="I67" s="117"/>
      <c r="J67" s="117"/>
      <c r="K67" s="117"/>
      <c r="M67" s="117"/>
      <c r="N67" s="117"/>
      <c r="O67" s="117"/>
      <c r="P67" s="117" t="s">
        <v>68</v>
      </c>
      <c r="Q67" s="117"/>
      <c r="R67" s="117"/>
    </row>
    <row r="68" spans="1:18" ht="12.75">
      <c r="A68" s="117"/>
      <c r="B68" s="117"/>
      <c r="C68" s="118"/>
      <c r="D68" s="117" t="s">
        <v>69</v>
      </c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</row>
    <row r="69" spans="1:18" ht="12.75">
      <c r="A69" s="117"/>
      <c r="B69" s="117"/>
      <c r="C69" s="118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</row>
    <row r="70" spans="1:18" ht="12.75">
      <c r="A70" s="117"/>
      <c r="B70" s="117"/>
      <c r="C70" s="118" t="s">
        <v>70</v>
      </c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</row>
    <row r="71" spans="1:18" ht="12.75">
      <c r="A71" s="117"/>
      <c r="B71" s="117"/>
      <c r="C71" s="118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</row>
    <row r="72" spans="1:18" ht="12.75">
      <c r="A72" s="117"/>
      <c r="B72" s="117"/>
      <c r="C72" s="118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</row>
    <row r="73" spans="1:18" ht="12.75">
      <c r="A73" s="117"/>
      <c r="B73" s="117"/>
      <c r="C73" s="118" t="s">
        <v>71</v>
      </c>
      <c r="D73" s="119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</row>
    <row r="74" spans="1:18" ht="12.75">
      <c r="A74" s="117"/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</row>
    <row r="75" spans="1:18" ht="12.75">
      <c r="A75" s="117"/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</row>
    <row r="76" spans="1:18" ht="12.75">
      <c r="A76" s="117"/>
      <c r="B76" s="117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</row>
    <row r="77" spans="1:18" ht="12.75">
      <c r="A77" s="117"/>
      <c r="B77" s="117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</row>
    <row r="78" spans="1:18" ht="12.75">
      <c r="A78" s="117"/>
      <c r="B78" s="117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</row>
    <row r="79" spans="1:18" ht="12.75">
      <c r="A79" s="117"/>
      <c r="B79" s="117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</row>
    <row r="80" spans="1:18" ht="12.75">
      <c r="A80" s="117"/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</row>
    <row r="81" spans="1:18" ht="12.75">
      <c r="A81" s="117"/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</row>
    <row r="82" spans="1:18" ht="12.75">
      <c r="A82" s="117"/>
      <c r="B82" s="117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</row>
    <row r="83" spans="1:18" ht="12.75">
      <c r="A83" s="117"/>
      <c r="B83" s="117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</row>
    <row r="84" spans="1:18" ht="12.75">
      <c r="A84" s="117"/>
      <c r="B84" s="117"/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</row>
    <row r="85" spans="1:18" ht="12.75">
      <c r="A85" s="117"/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</row>
    <row r="86" spans="1:18" ht="12.75">
      <c r="A86" s="117"/>
      <c r="B86" s="117"/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R86" s="117"/>
    </row>
    <row r="87" spans="1:18" ht="12.75">
      <c r="A87" s="117"/>
      <c r="B87" s="117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</row>
    <row r="88" spans="1:18" ht="12.75">
      <c r="A88" s="117"/>
      <c r="B88" s="117"/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7"/>
      <c r="Q88" s="117"/>
      <c r="R88" s="117"/>
    </row>
    <row r="89" spans="1:18" ht="12.75">
      <c r="A89" s="117"/>
      <c r="B89" s="117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</row>
    <row r="90" spans="1:18" ht="12.75">
      <c r="A90" s="117"/>
      <c r="B90" s="117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</row>
    <row r="91" spans="1:18" ht="12.75">
      <c r="A91" s="117"/>
      <c r="B91" s="117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</row>
    <row r="92" spans="1:18" ht="12.75">
      <c r="A92" s="117"/>
      <c r="B92" s="117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7"/>
      <c r="Q92" s="117"/>
      <c r="R92" s="117"/>
    </row>
    <row r="93" spans="1:18" ht="12.75">
      <c r="A93" s="117"/>
      <c r="B93" s="117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17"/>
      <c r="R93" s="117"/>
    </row>
    <row r="94" spans="1:18" ht="12.75">
      <c r="A94" s="117"/>
      <c r="B94" s="117"/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7"/>
      <c r="Q94" s="117"/>
      <c r="R94" s="117"/>
    </row>
  </sheetData>
  <sheetProtection password="D259" sheet="1" objects="1" scenarios="1"/>
  <mergeCells count="39">
    <mergeCell ref="R3:R5"/>
    <mergeCell ref="N4:N5"/>
    <mergeCell ref="O4:O5"/>
    <mergeCell ref="P3:P5"/>
    <mergeCell ref="Q3:Q5"/>
    <mergeCell ref="A60:A62"/>
    <mergeCell ref="C3:C5"/>
    <mergeCell ref="A42:A44"/>
    <mergeCell ref="A45:A47"/>
    <mergeCell ref="A48:A50"/>
    <mergeCell ref="A51:A53"/>
    <mergeCell ref="A24:A26"/>
    <mergeCell ref="A27:A29"/>
    <mergeCell ref="A39:A41"/>
    <mergeCell ref="A6:A8"/>
    <mergeCell ref="J57:K57"/>
    <mergeCell ref="A9:A11"/>
    <mergeCell ref="J52:K54"/>
    <mergeCell ref="A54:A56"/>
    <mergeCell ref="A57:A59"/>
    <mergeCell ref="A12:A14"/>
    <mergeCell ref="A36:A38"/>
    <mergeCell ref="A33:A35"/>
    <mergeCell ref="A15:A17"/>
    <mergeCell ref="A18:A20"/>
    <mergeCell ref="C2:O2"/>
    <mergeCell ref="C1:L1"/>
    <mergeCell ref="M1:O1"/>
    <mergeCell ref="D3:D5"/>
    <mergeCell ref="E3:E5"/>
    <mergeCell ref="F3:F5"/>
    <mergeCell ref="G4:G5"/>
    <mergeCell ref="H4:I4"/>
    <mergeCell ref="L4:L5"/>
    <mergeCell ref="M4:M5"/>
    <mergeCell ref="J3:J5"/>
    <mergeCell ref="K4:K5"/>
    <mergeCell ref="A21:A23"/>
    <mergeCell ref="A30:A32"/>
  </mergeCells>
  <printOptions horizontalCentered="1" verticalCentered="1"/>
  <pageMargins left="0" right="0" top="0.2362204724409449" bottom="0" header="0.15748031496062992" footer="0"/>
  <pageSetup horizontalDpi="600" verticalDpi="600" orientation="landscape" paperSize="9" scale="90" r:id="rId1"/>
  <rowBreaks count="1" manualBreakCount="1">
    <brk id="3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94"/>
  <sheetViews>
    <sheetView tabSelected="1" workbookViewId="0" topLeftCell="A1">
      <pane xSplit="3" ySplit="5" topLeftCell="D48" activePane="bottomRight" state="frozen"/>
      <selection pane="topLeft" activeCell="A1" sqref="A1"/>
      <selection pane="topRight" activeCell="D1" sqref="D1"/>
      <selection pane="bottomLeft" activeCell="A6" sqref="A6"/>
      <selection pane="bottomRight" activeCell="M66" sqref="M66"/>
    </sheetView>
  </sheetViews>
  <sheetFormatPr defaultColWidth="9.140625" defaultRowHeight="12.75"/>
  <cols>
    <col min="1" max="1" width="16.421875" style="0" customWidth="1"/>
    <col min="2" max="2" width="3.140625" style="0" customWidth="1"/>
    <col min="3" max="3" width="5.8515625" style="0" customWidth="1"/>
    <col min="4" max="4" width="6.7109375" style="0" customWidth="1"/>
    <col min="5" max="5" width="9.00390625" style="0" customWidth="1"/>
    <col min="6" max="6" width="10.57421875" style="0" customWidth="1"/>
    <col min="7" max="7" width="7.00390625" style="0" customWidth="1"/>
    <col min="8" max="8" width="7.421875" style="0" customWidth="1"/>
    <col min="9" max="9" width="6.57421875" style="0" customWidth="1"/>
    <col min="10" max="10" width="8.8515625" style="0" customWidth="1"/>
    <col min="11" max="11" width="6.140625" style="0" customWidth="1"/>
    <col min="12" max="12" width="7.8515625" style="0" customWidth="1"/>
    <col min="14" max="14" width="8.421875" style="0" customWidth="1"/>
    <col min="16" max="16" width="8.57421875" style="0" customWidth="1"/>
    <col min="17" max="17" width="7.421875" style="0" customWidth="1"/>
    <col min="18" max="18" width="11.421875" style="0" customWidth="1"/>
  </cols>
  <sheetData>
    <row r="1" spans="1:18" ht="15" customHeight="1">
      <c r="A1" s="120"/>
      <c r="B1" s="120"/>
      <c r="C1" s="197" t="s">
        <v>77</v>
      </c>
      <c r="D1" s="197"/>
      <c r="E1" s="197"/>
      <c r="F1" s="197"/>
      <c r="G1" s="197"/>
      <c r="H1" s="197"/>
      <c r="I1" s="197"/>
      <c r="J1" s="197"/>
      <c r="K1" s="197"/>
      <c r="L1" s="197"/>
      <c r="M1" s="198" t="s">
        <v>108</v>
      </c>
      <c r="N1" s="198"/>
      <c r="O1" s="198"/>
      <c r="P1" s="120"/>
      <c r="Q1" s="120"/>
      <c r="R1" s="120"/>
    </row>
    <row r="2" spans="1:18" ht="15.75" customHeight="1" thickBot="1">
      <c r="A2" s="1"/>
      <c r="B2" s="121"/>
      <c r="C2" s="196" t="s">
        <v>88</v>
      </c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"/>
      <c r="Q2" s="1"/>
      <c r="R2" s="1"/>
    </row>
    <row r="3" spans="1:18" ht="13.5" customHeight="1" thickBot="1">
      <c r="A3" s="2"/>
      <c r="B3" s="3"/>
      <c r="C3" s="194" t="s">
        <v>3</v>
      </c>
      <c r="D3" s="199" t="s">
        <v>4</v>
      </c>
      <c r="E3" s="199" t="s">
        <v>5</v>
      </c>
      <c r="F3" s="202" t="s">
        <v>6</v>
      </c>
      <c r="G3" s="4" t="s">
        <v>0</v>
      </c>
      <c r="H3" s="4"/>
      <c r="I3" s="4"/>
      <c r="J3" s="191" t="s">
        <v>9</v>
      </c>
      <c r="K3" s="4" t="s">
        <v>1</v>
      </c>
      <c r="L3" s="4"/>
      <c r="M3" s="4"/>
      <c r="N3" s="4"/>
      <c r="O3" s="4"/>
      <c r="P3" s="191" t="s">
        <v>2</v>
      </c>
      <c r="Q3" s="191" t="s">
        <v>13</v>
      </c>
      <c r="R3" s="191" t="s">
        <v>14</v>
      </c>
    </row>
    <row r="4" spans="1:18" ht="63" customHeight="1">
      <c r="A4" s="6"/>
      <c r="B4" s="7"/>
      <c r="C4" s="213"/>
      <c r="D4" s="200"/>
      <c r="E4" s="200"/>
      <c r="F4" s="203"/>
      <c r="G4" s="194" t="s">
        <v>7</v>
      </c>
      <c r="H4" s="206" t="s">
        <v>8</v>
      </c>
      <c r="I4" s="207"/>
      <c r="J4" s="192"/>
      <c r="K4" s="194" t="s">
        <v>7</v>
      </c>
      <c r="L4" s="199" t="s">
        <v>10</v>
      </c>
      <c r="M4" s="199" t="s">
        <v>11</v>
      </c>
      <c r="N4" s="199" t="s">
        <v>73</v>
      </c>
      <c r="O4" s="202" t="s">
        <v>12</v>
      </c>
      <c r="P4" s="192"/>
      <c r="Q4" s="192"/>
      <c r="R4" s="192"/>
    </row>
    <row r="5" spans="1:18" ht="13.5" thickBot="1">
      <c r="A5" s="9"/>
      <c r="B5" s="10"/>
      <c r="C5" s="195"/>
      <c r="D5" s="201"/>
      <c r="E5" s="201"/>
      <c r="F5" s="204"/>
      <c r="G5" s="195"/>
      <c r="H5" s="177" t="s">
        <v>15</v>
      </c>
      <c r="I5" s="10" t="s">
        <v>16</v>
      </c>
      <c r="J5" s="193"/>
      <c r="K5" s="195"/>
      <c r="L5" s="201"/>
      <c r="M5" s="201"/>
      <c r="N5" s="201"/>
      <c r="O5" s="204"/>
      <c r="P5" s="193"/>
      <c r="Q5" s="193"/>
      <c r="R5" s="193"/>
    </row>
    <row r="6" spans="1:18" ht="12" customHeight="1">
      <c r="A6" s="192" t="s">
        <v>74</v>
      </c>
      <c r="B6" s="6"/>
      <c r="C6" s="168">
        <v>2005</v>
      </c>
      <c r="D6" s="169"/>
      <c r="E6" s="170"/>
      <c r="F6" s="171">
        <f aca="true" t="shared" si="0" ref="F6:F47">E6+D6</f>
        <v>0</v>
      </c>
      <c r="G6" s="172">
        <f aca="true" t="shared" si="1" ref="G6:G32">J6+K6</f>
        <v>0</v>
      </c>
      <c r="H6" s="170"/>
      <c r="I6" s="139">
        <f>IF(G6&lt;&gt;0,H6/G6,0)</f>
        <v>0</v>
      </c>
      <c r="J6" s="173"/>
      <c r="K6" s="172">
        <f>L6+M6+N6+O6</f>
        <v>0</v>
      </c>
      <c r="L6" s="148"/>
      <c r="M6" s="148"/>
      <c r="N6" s="148"/>
      <c r="O6" s="174"/>
      <c r="P6" s="175"/>
      <c r="Q6" s="176">
        <f aca="true" t="shared" si="2" ref="Q6:Q45">SUM(F6-G6)</f>
        <v>0</v>
      </c>
      <c r="R6" s="173"/>
    </row>
    <row r="7" spans="1:18" ht="12" customHeight="1">
      <c r="A7" s="192"/>
      <c r="B7" s="6" t="s">
        <v>17</v>
      </c>
      <c r="C7" s="17">
        <v>2006</v>
      </c>
      <c r="D7" s="98"/>
      <c r="E7" s="145"/>
      <c r="F7" s="99">
        <f t="shared" si="0"/>
        <v>0</v>
      </c>
      <c r="G7" s="102">
        <f t="shared" si="1"/>
        <v>0</v>
      </c>
      <c r="H7" s="145"/>
      <c r="I7" s="101">
        <f aca="true" t="shared" si="3" ref="I7:I49">IF(G7&lt;&gt;0,H7/G7,0)</f>
        <v>0</v>
      </c>
      <c r="J7" s="141"/>
      <c r="K7" s="102">
        <f aca="true" t="shared" si="4" ref="K7:K47">L7+M7+N7+O7</f>
        <v>0</v>
      </c>
      <c r="L7" s="150"/>
      <c r="M7" s="150"/>
      <c r="N7" s="150"/>
      <c r="O7" s="151"/>
      <c r="P7" s="144"/>
      <c r="Q7" s="97">
        <f t="shared" si="2"/>
        <v>0</v>
      </c>
      <c r="R7" s="141"/>
    </row>
    <row r="8" spans="1:18" ht="12" customHeight="1" thickBot="1">
      <c r="A8" s="193"/>
      <c r="B8" s="9"/>
      <c r="C8" s="14">
        <v>2007</v>
      </c>
      <c r="D8" s="56">
        <v>37</v>
      </c>
      <c r="E8" s="57">
        <v>101</v>
      </c>
      <c r="F8" s="55">
        <f t="shared" si="0"/>
        <v>138</v>
      </c>
      <c r="G8" s="26">
        <f t="shared" si="1"/>
        <v>106</v>
      </c>
      <c r="H8" s="57">
        <v>62</v>
      </c>
      <c r="I8" s="42">
        <f t="shared" si="3"/>
        <v>0.5849056603773585</v>
      </c>
      <c r="J8" s="59">
        <v>76</v>
      </c>
      <c r="K8" s="28">
        <f t="shared" si="4"/>
        <v>30</v>
      </c>
      <c r="L8" s="58"/>
      <c r="M8" s="58"/>
      <c r="N8" s="58"/>
      <c r="O8" s="61">
        <v>30</v>
      </c>
      <c r="P8" s="62">
        <v>307</v>
      </c>
      <c r="Q8" s="38">
        <f t="shared" si="2"/>
        <v>32</v>
      </c>
      <c r="R8" s="59">
        <v>60</v>
      </c>
    </row>
    <row r="9" spans="1:18" ht="12" customHeight="1">
      <c r="A9" s="191" t="s">
        <v>103</v>
      </c>
      <c r="B9" s="2"/>
      <c r="C9" s="52">
        <v>2005</v>
      </c>
      <c r="D9" s="92"/>
      <c r="E9" s="140"/>
      <c r="F9" s="93">
        <f t="shared" si="0"/>
        <v>0</v>
      </c>
      <c r="G9" s="94">
        <f>J9+K9</f>
        <v>0</v>
      </c>
      <c r="H9" s="140"/>
      <c r="I9" s="95">
        <f t="shared" si="3"/>
        <v>0</v>
      </c>
      <c r="J9" s="178"/>
      <c r="K9" s="96">
        <f t="shared" si="4"/>
        <v>0</v>
      </c>
      <c r="L9" s="142"/>
      <c r="M9" s="142"/>
      <c r="N9" s="142"/>
      <c r="O9" s="143"/>
      <c r="P9" s="179"/>
      <c r="Q9" s="109">
        <f t="shared" si="2"/>
        <v>0</v>
      </c>
      <c r="R9" s="178"/>
    </row>
    <row r="10" spans="1:18" ht="12" customHeight="1">
      <c r="A10" s="192"/>
      <c r="B10" s="6" t="s">
        <v>18</v>
      </c>
      <c r="C10" s="17">
        <v>2006</v>
      </c>
      <c r="D10" s="98"/>
      <c r="E10" s="145"/>
      <c r="F10" s="99">
        <f t="shared" si="0"/>
        <v>0</v>
      </c>
      <c r="G10" s="100">
        <f t="shared" si="1"/>
        <v>0</v>
      </c>
      <c r="H10" s="145"/>
      <c r="I10" s="101">
        <f t="shared" si="3"/>
        <v>0</v>
      </c>
      <c r="J10" s="141"/>
      <c r="K10" s="102">
        <f t="shared" si="4"/>
        <v>0</v>
      </c>
      <c r="L10" s="150"/>
      <c r="M10" s="150"/>
      <c r="N10" s="150"/>
      <c r="O10" s="151"/>
      <c r="P10" s="144"/>
      <c r="Q10" s="97">
        <f t="shared" si="2"/>
        <v>0</v>
      </c>
      <c r="R10" s="141"/>
    </row>
    <row r="11" spans="1:18" ht="12" customHeight="1" thickBot="1">
      <c r="A11" s="193"/>
      <c r="B11" s="9"/>
      <c r="C11" s="14">
        <v>2007</v>
      </c>
      <c r="D11" s="68">
        <v>35</v>
      </c>
      <c r="E11" s="58">
        <v>23</v>
      </c>
      <c r="F11" s="53">
        <f t="shared" si="0"/>
        <v>58</v>
      </c>
      <c r="G11" s="28">
        <f t="shared" si="1"/>
        <v>49</v>
      </c>
      <c r="H11" s="58">
        <v>23</v>
      </c>
      <c r="I11" s="44">
        <f t="shared" si="3"/>
        <v>0.46938775510204084</v>
      </c>
      <c r="J11" s="59">
        <v>37</v>
      </c>
      <c r="K11" s="28">
        <f t="shared" si="4"/>
        <v>12</v>
      </c>
      <c r="L11" s="58"/>
      <c r="M11" s="58"/>
      <c r="N11" s="58"/>
      <c r="O11" s="61">
        <v>12</v>
      </c>
      <c r="P11" s="62">
        <v>121</v>
      </c>
      <c r="Q11" s="38">
        <f t="shared" si="2"/>
        <v>9</v>
      </c>
      <c r="R11" s="59">
        <v>30</v>
      </c>
    </row>
    <row r="12" spans="1:18" ht="12" customHeight="1">
      <c r="A12" s="191" t="s">
        <v>75</v>
      </c>
      <c r="B12" s="2"/>
      <c r="C12" s="52">
        <v>2005</v>
      </c>
      <c r="D12" s="92"/>
      <c r="E12" s="140"/>
      <c r="F12" s="93">
        <f t="shared" si="0"/>
        <v>0</v>
      </c>
      <c r="G12" s="96">
        <f t="shared" si="1"/>
        <v>0</v>
      </c>
      <c r="H12" s="140"/>
      <c r="I12" s="95">
        <f t="shared" si="3"/>
        <v>0</v>
      </c>
      <c r="J12" s="178"/>
      <c r="K12" s="96">
        <f t="shared" si="4"/>
        <v>0</v>
      </c>
      <c r="L12" s="142"/>
      <c r="M12" s="142"/>
      <c r="N12" s="142"/>
      <c r="O12" s="143"/>
      <c r="P12" s="179"/>
      <c r="Q12" s="181">
        <f t="shared" si="2"/>
        <v>0</v>
      </c>
      <c r="R12" s="178"/>
    </row>
    <row r="13" spans="1:18" ht="12" customHeight="1">
      <c r="A13" s="192"/>
      <c r="B13" s="6" t="s">
        <v>19</v>
      </c>
      <c r="C13" s="17">
        <v>2006</v>
      </c>
      <c r="D13" s="98"/>
      <c r="E13" s="145"/>
      <c r="F13" s="99">
        <f t="shared" si="0"/>
        <v>0</v>
      </c>
      <c r="G13" s="102">
        <f t="shared" si="1"/>
        <v>0</v>
      </c>
      <c r="H13" s="145"/>
      <c r="I13" s="139">
        <f t="shared" si="3"/>
        <v>0</v>
      </c>
      <c r="J13" s="146"/>
      <c r="K13" s="102">
        <f t="shared" si="4"/>
        <v>0</v>
      </c>
      <c r="L13" s="145"/>
      <c r="M13" s="145"/>
      <c r="N13" s="145"/>
      <c r="O13" s="104"/>
      <c r="P13" s="147"/>
      <c r="Q13" s="97">
        <f t="shared" si="2"/>
        <v>0</v>
      </c>
      <c r="R13" s="146"/>
    </row>
    <row r="14" spans="1:18" ht="12.75" customHeight="1" thickBot="1">
      <c r="A14" s="193"/>
      <c r="B14" s="9"/>
      <c r="C14" s="14">
        <v>2007</v>
      </c>
      <c r="D14" s="68"/>
      <c r="E14" s="58">
        <v>12</v>
      </c>
      <c r="F14" s="53">
        <f t="shared" si="0"/>
        <v>12</v>
      </c>
      <c r="G14" s="28">
        <f t="shared" si="1"/>
        <v>11</v>
      </c>
      <c r="H14" s="58">
        <v>11</v>
      </c>
      <c r="I14" s="182">
        <f t="shared" si="3"/>
        <v>1</v>
      </c>
      <c r="J14" s="60">
        <v>11</v>
      </c>
      <c r="K14" s="28">
        <f t="shared" si="4"/>
        <v>0</v>
      </c>
      <c r="L14" s="63"/>
      <c r="M14" s="63"/>
      <c r="N14" s="63"/>
      <c r="O14" s="64"/>
      <c r="P14" s="65">
        <v>12</v>
      </c>
      <c r="Q14" s="183">
        <f>SUM(F14-G14)</f>
        <v>1</v>
      </c>
      <c r="R14" s="60"/>
    </row>
    <row r="15" spans="1:18" ht="12" customHeight="1">
      <c r="A15" s="192" t="s">
        <v>89</v>
      </c>
      <c r="B15" s="6"/>
      <c r="C15" s="168">
        <v>2005</v>
      </c>
      <c r="D15" s="169"/>
      <c r="E15" s="170"/>
      <c r="F15" s="171">
        <f t="shared" si="0"/>
        <v>0</v>
      </c>
      <c r="G15" s="180">
        <f t="shared" si="1"/>
        <v>0</v>
      </c>
      <c r="H15" s="170"/>
      <c r="I15" s="139">
        <f t="shared" si="3"/>
        <v>0</v>
      </c>
      <c r="J15" s="173"/>
      <c r="K15" s="172">
        <f t="shared" si="4"/>
        <v>0</v>
      </c>
      <c r="L15" s="148"/>
      <c r="M15" s="148"/>
      <c r="N15" s="148"/>
      <c r="O15" s="174"/>
      <c r="P15" s="175"/>
      <c r="Q15" s="176">
        <f t="shared" si="2"/>
        <v>0</v>
      </c>
      <c r="R15" s="173"/>
    </row>
    <row r="16" spans="1:18" ht="12" customHeight="1">
      <c r="A16" s="192"/>
      <c r="B16" s="6" t="s">
        <v>20</v>
      </c>
      <c r="C16" s="17">
        <v>2006</v>
      </c>
      <c r="D16" s="98"/>
      <c r="E16" s="145"/>
      <c r="F16" s="99">
        <f t="shared" si="0"/>
        <v>0</v>
      </c>
      <c r="G16" s="100">
        <f t="shared" si="1"/>
        <v>0</v>
      </c>
      <c r="H16" s="145"/>
      <c r="I16" s="101">
        <f t="shared" si="3"/>
        <v>0</v>
      </c>
      <c r="J16" s="146"/>
      <c r="K16" s="102">
        <f t="shared" si="4"/>
        <v>0</v>
      </c>
      <c r="L16" s="145"/>
      <c r="M16" s="145"/>
      <c r="N16" s="145"/>
      <c r="O16" s="104"/>
      <c r="P16" s="147"/>
      <c r="Q16" s="105">
        <f t="shared" si="2"/>
        <v>0</v>
      </c>
      <c r="R16" s="146"/>
    </row>
    <row r="17" spans="1:18" ht="12" customHeight="1" thickBot="1">
      <c r="A17" s="193"/>
      <c r="B17" s="9"/>
      <c r="C17" s="14">
        <v>2007</v>
      </c>
      <c r="D17" s="56"/>
      <c r="E17" s="57">
        <v>3</v>
      </c>
      <c r="F17" s="55">
        <f t="shared" si="0"/>
        <v>3</v>
      </c>
      <c r="G17" s="26">
        <f t="shared" si="1"/>
        <v>3</v>
      </c>
      <c r="H17" s="57">
        <v>3</v>
      </c>
      <c r="I17" s="42">
        <f t="shared" si="3"/>
        <v>1</v>
      </c>
      <c r="J17" s="60">
        <v>3</v>
      </c>
      <c r="K17" s="28">
        <f t="shared" si="4"/>
        <v>0</v>
      </c>
      <c r="L17" s="63"/>
      <c r="M17" s="63"/>
      <c r="N17" s="63"/>
      <c r="O17" s="64"/>
      <c r="P17" s="65">
        <v>3</v>
      </c>
      <c r="Q17" s="47">
        <f t="shared" si="2"/>
        <v>0</v>
      </c>
      <c r="R17" s="60"/>
    </row>
    <row r="18" spans="1:18" ht="12" customHeight="1">
      <c r="A18" s="191" t="s">
        <v>90</v>
      </c>
      <c r="B18" s="6"/>
      <c r="C18" s="52">
        <v>2005</v>
      </c>
      <c r="D18" s="92"/>
      <c r="E18" s="140"/>
      <c r="F18" s="93">
        <f t="shared" si="0"/>
        <v>0</v>
      </c>
      <c r="G18" s="94">
        <f t="shared" si="1"/>
        <v>0</v>
      </c>
      <c r="H18" s="140"/>
      <c r="I18" s="95">
        <f t="shared" si="3"/>
        <v>0</v>
      </c>
      <c r="J18" s="146"/>
      <c r="K18" s="96">
        <f t="shared" si="4"/>
        <v>0</v>
      </c>
      <c r="L18" s="140"/>
      <c r="M18" s="140"/>
      <c r="N18" s="140"/>
      <c r="O18" s="106"/>
      <c r="P18" s="147"/>
      <c r="Q18" s="105">
        <f t="shared" si="2"/>
        <v>0</v>
      </c>
      <c r="R18" s="146"/>
    </row>
    <row r="19" spans="1:18" ht="12" customHeight="1">
      <c r="A19" s="192"/>
      <c r="B19" s="6" t="s">
        <v>21</v>
      </c>
      <c r="C19" s="17">
        <v>2006</v>
      </c>
      <c r="D19" s="98"/>
      <c r="E19" s="145"/>
      <c r="F19" s="99">
        <f t="shared" si="0"/>
        <v>0</v>
      </c>
      <c r="G19" s="100">
        <f t="shared" si="1"/>
        <v>0</v>
      </c>
      <c r="H19" s="145"/>
      <c r="I19" s="101">
        <f t="shared" si="3"/>
        <v>0</v>
      </c>
      <c r="J19" s="146"/>
      <c r="K19" s="102">
        <f t="shared" si="4"/>
        <v>0</v>
      </c>
      <c r="L19" s="145"/>
      <c r="M19" s="145"/>
      <c r="N19" s="145"/>
      <c r="O19" s="104"/>
      <c r="P19" s="147"/>
      <c r="Q19" s="105">
        <f t="shared" si="2"/>
        <v>0</v>
      </c>
      <c r="R19" s="146"/>
    </row>
    <row r="20" spans="1:18" ht="12" customHeight="1" thickBot="1">
      <c r="A20" s="193"/>
      <c r="B20" s="9"/>
      <c r="C20" s="14">
        <v>2007</v>
      </c>
      <c r="D20" s="56">
        <v>37</v>
      </c>
      <c r="E20" s="57">
        <v>259</v>
      </c>
      <c r="F20" s="55">
        <f t="shared" si="0"/>
        <v>296</v>
      </c>
      <c r="G20" s="26">
        <f t="shared" si="1"/>
        <v>255</v>
      </c>
      <c r="H20" s="57">
        <v>194</v>
      </c>
      <c r="I20" s="42">
        <f t="shared" si="3"/>
        <v>0.7607843137254902</v>
      </c>
      <c r="J20" s="60">
        <v>247</v>
      </c>
      <c r="K20" s="28">
        <f t="shared" si="4"/>
        <v>8</v>
      </c>
      <c r="L20" s="63"/>
      <c r="M20" s="63"/>
      <c r="N20" s="63"/>
      <c r="O20" s="64">
        <v>8</v>
      </c>
      <c r="P20" s="65">
        <v>415</v>
      </c>
      <c r="Q20" s="47">
        <f t="shared" si="2"/>
        <v>41</v>
      </c>
      <c r="R20" s="60">
        <v>74</v>
      </c>
    </row>
    <row r="21" spans="1:18" ht="12" customHeight="1">
      <c r="A21" s="191" t="s">
        <v>91</v>
      </c>
      <c r="B21" s="6"/>
      <c r="C21" s="52">
        <v>2005</v>
      </c>
      <c r="D21" s="92"/>
      <c r="E21" s="140"/>
      <c r="F21" s="93">
        <f t="shared" si="0"/>
        <v>0</v>
      </c>
      <c r="G21" s="94">
        <f t="shared" si="1"/>
        <v>0</v>
      </c>
      <c r="H21" s="140"/>
      <c r="I21" s="95">
        <f t="shared" si="3"/>
        <v>0</v>
      </c>
      <c r="J21" s="141"/>
      <c r="K21" s="96">
        <f t="shared" si="4"/>
        <v>0</v>
      </c>
      <c r="L21" s="142"/>
      <c r="M21" s="142"/>
      <c r="N21" s="142"/>
      <c r="O21" s="143"/>
      <c r="P21" s="144"/>
      <c r="Q21" s="97">
        <f t="shared" si="2"/>
        <v>0</v>
      </c>
      <c r="R21" s="141"/>
    </row>
    <row r="22" spans="1:18" ht="12" customHeight="1">
      <c r="A22" s="192"/>
      <c r="B22" s="6" t="s">
        <v>22</v>
      </c>
      <c r="C22" s="17">
        <v>2006</v>
      </c>
      <c r="D22" s="98"/>
      <c r="E22" s="145"/>
      <c r="F22" s="99">
        <f t="shared" si="0"/>
        <v>0</v>
      </c>
      <c r="G22" s="100">
        <f t="shared" si="1"/>
        <v>0</v>
      </c>
      <c r="H22" s="145"/>
      <c r="I22" s="101">
        <f t="shared" si="3"/>
        <v>0</v>
      </c>
      <c r="J22" s="146"/>
      <c r="K22" s="102">
        <f t="shared" si="4"/>
        <v>0</v>
      </c>
      <c r="L22" s="145"/>
      <c r="M22" s="145"/>
      <c r="N22" s="145"/>
      <c r="O22" s="104"/>
      <c r="P22" s="147"/>
      <c r="Q22" s="105">
        <f t="shared" si="2"/>
        <v>0</v>
      </c>
      <c r="R22" s="146"/>
    </row>
    <row r="23" spans="1:18" ht="12" customHeight="1" thickBot="1">
      <c r="A23" s="193"/>
      <c r="B23" s="9"/>
      <c r="C23" s="14">
        <v>2007</v>
      </c>
      <c r="D23" s="56"/>
      <c r="E23" s="57">
        <v>70</v>
      </c>
      <c r="F23" s="55">
        <f t="shared" si="0"/>
        <v>70</v>
      </c>
      <c r="G23" s="26">
        <f t="shared" si="1"/>
        <v>70</v>
      </c>
      <c r="H23" s="57">
        <v>70</v>
      </c>
      <c r="I23" s="42">
        <f t="shared" si="3"/>
        <v>1</v>
      </c>
      <c r="J23" s="60">
        <v>68</v>
      </c>
      <c r="K23" s="28">
        <f t="shared" si="4"/>
        <v>2</v>
      </c>
      <c r="L23" s="63"/>
      <c r="M23" s="63"/>
      <c r="N23" s="63"/>
      <c r="O23" s="64">
        <v>2</v>
      </c>
      <c r="P23" s="65">
        <v>72</v>
      </c>
      <c r="Q23" s="47">
        <f t="shared" si="2"/>
        <v>0</v>
      </c>
      <c r="R23" s="60">
        <v>6</v>
      </c>
    </row>
    <row r="24" spans="1:18" ht="12" customHeight="1">
      <c r="A24" s="191" t="s">
        <v>92</v>
      </c>
      <c r="B24" s="6"/>
      <c r="C24" s="52">
        <v>2005</v>
      </c>
      <c r="D24" s="92"/>
      <c r="E24" s="140"/>
      <c r="F24" s="93">
        <f t="shared" si="0"/>
        <v>0</v>
      </c>
      <c r="G24" s="94">
        <f t="shared" si="1"/>
        <v>0</v>
      </c>
      <c r="H24" s="140"/>
      <c r="I24" s="95">
        <f t="shared" si="3"/>
        <v>0</v>
      </c>
      <c r="J24" s="141"/>
      <c r="K24" s="96">
        <f t="shared" si="4"/>
        <v>0</v>
      </c>
      <c r="L24" s="142"/>
      <c r="M24" s="142"/>
      <c r="N24" s="142"/>
      <c r="O24" s="143"/>
      <c r="P24" s="144"/>
      <c r="Q24" s="97">
        <f t="shared" si="2"/>
        <v>0</v>
      </c>
      <c r="R24" s="141"/>
    </row>
    <row r="25" spans="1:18" ht="12" customHeight="1">
      <c r="A25" s="192"/>
      <c r="B25" s="6" t="s">
        <v>23</v>
      </c>
      <c r="C25" s="17">
        <v>2006</v>
      </c>
      <c r="D25" s="98"/>
      <c r="E25" s="145"/>
      <c r="F25" s="99">
        <f t="shared" si="0"/>
        <v>0</v>
      </c>
      <c r="G25" s="100">
        <f t="shared" si="1"/>
        <v>0</v>
      </c>
      <c r="H25" s="145"/>
      <c r="I25" s="101">
        <f t="shared" si="3"/>
        <v>0</v>
      </c>
      <c r="J25" s="146"/>
      <c r="K25" s="102">
        <f t="shared" si="4"/>
        <v>0</v>
      </c>
      <c r="L25" s="145"/>
      <c r="M25" s="145"/>
      <c r="N25" s="145"/>
      <c r="O25" s="104"/>
      <c r="P25" s="147"/>
      <c r="Q25" s="105">
        <f t="shared" si="2"/>
        <v>0</v>
      </c>
      <c r="R25" s="146"/>
    </row>
    <row r="26" spans="1:18" ht="12" customHeight="1" thickBot="1">
      <c r="A26" s="193"/>
      <c r="B26" s="9"/>
      <c r="C26" s="14">
        <v>2007</v>
      </c>
      <c r="D26" s="56"/>
      <c r="E26" s="57">
        <v>2</v>
      </c>
      <c r="F26" s="55">
        <f t="shared" si="0"/>
        <v>2</v>
      </c>
      <c r="G26" s="26">
        <f t="shared" si="1"/>
        <v>2</v>
      </c>
      <c r="H26" s="57">
        <v>2</v>
      </c>
      <c r="I26" s="42">
        <f t="shared" si="3"/>
        <v>1</v>
      </c>
      <c r="J26" s="60">
        <v>2</v>
      </c>
      <c r="K26" s="28">
        <f t="shared" si="4"/>
        <v>0</v>
      </c>
      <c r="L26" s="63"/>
      <c r="M26" s="63"/>
      <c r="N26" s="63"/>
      <c r="O26" s="64"/>
      <c r="P26" s="65">
        <v>2</v>
      </c>
      <c r="Q26" s="47">
        <f t="shared" si="2"/>
        <v>0</v>
      </c>
      <c r="R26" s="60"/>
    </row>
    <row r="27" spans="1:18" ht="12" customHeight="1">
      <c r="A27" s="191" t="s">
        <v>93</v>
      </c>
      <c r="B27" s="2"/>
      <c r="C27" s="52">
        <v>2005</v>
      </c>
      <c r="D27" s="92"/>
      <c r="E27" s="140"/>
      <c r="F27" s="106">
        <f t="shared" si="0"/>
        <v>0</v>
      </c>
      <c r="G27" s="92">
        <f t="shared" si="1"/>
        <v>0</v>
      </c>
      <c r="H27" s="140"/>
      <c r="I27" s="95">
        <f t="shared" si="3"/>
        <v>0</v>
      </c>
      <c r="J27" s="141"/>
      <c r="K27" s="107">
        <f t="shared" si="4"/>
        <v>0</v>
      </c>
      <c r="L27" s="148"/>
      <c r="M27" s="148"/>
      <c r="N27" s="148"/>
      <c r="O27" s="149"/>
      <c r="P27" s="144"/>
      <c r="Q27" s="97">
        <f t="shared" si="2"/>
        <v>0</v>
      </c>
      <c r="R27" s="141"/>
    </row>
    <row r="28" spans="1:18" ht="12" customHeight="1">
      <c r="A28" s="192"/>
      <c r="B28" s="6" t="s">
        <v>24</v>
      </c>
      <c r="C28" s="17">
        <v>2006</v>
      </c>
      <c r="D28" s="98"/>
      <c r="E28" s="145"/>
      <c r="F28" s="104">
        <f t="shared" si="0"/>
        <v>0</v>
      </c>
      <c r="G28" s="98">
        <f t="shared" si="1"/>
        <v>0</v>
      </c>
      <c r="H28" s="145"/>
      <c r="I28" s="101">
        <f t="shared" si="3"/>
        <v>0</v>
      </c>
      <c r="J28" s="146"/>
      <c r="K28" s="108">
        <f t="shared" si="4"/>
        <v>0</v>
      </c>
      <c r="L28" s="145"/>
      <c r="M28" s="145"/>
      <c r="N28" s="145"/>
      <c r="O28" s="99"/>
      <c r="P28" s="147"/>
      <c r="Q28" s="105">
        <f t="shared" si="2"/>
        <v>0</v>
      </c>
      <c r="R28" s="146"/>
    </row>
    <row r="29" spans="1:18" ht="12" customHeight="1" thickBot="1">
      <c r="A29" s="193"/>
      <c r="B29" s="9"/>
      <c r="C29" s="14">
        <v>2007</v>
      </c>
      <c r="D29" s="56">
        <v>2</v>
      </c>
      <c r="E29" s="57">
        <v>23</v>
      </c>
      <c r="F29" s="41">
        <f t="shared" si="0"/>
        <v>25</v>
      </c>
      <c r="G29" s="30">
        <f t="shared" si="1"/>
        <v>21</v>
      </c>
      <c r="H29" s="57">
        <v>18</v>
      </c>
      <c r="I29" s="42">
        <f t="shared" si="3"/>
        <v>0.8571428571428571</v>
      </c>
      <c r="J29" s="60">
        <v>12</v>
      </c>
      <c r="K29" s="30">
        <f t="shared" si="4"/>
        <v>9</v>
      </c>
      <c r="L29" s="66">
        <v>7</v>
      </c>
      <c r="M29" s="66"/>
      <c r="N29" s="66">
        <v>1</v>
      </c>
      <c r="O29" s="67">
        <v>1</v>
      </c>
      <c r="P29" s="65">
        <v>30</v>
      </c>
      <c r="Q29" s="47">
        <f t="shared" si="2"/>
        <v>4</v>
      </c>
      <c r="R29" s="60">
        <v>8</v>
      </c>
    </row>
    <row r="30" spans="1:18" ht="12" customHeight="1">
      <c r="A30" s="191" t="s">
        <v>94</v>
      </c>
      <c r="B30" s="6"/>
      <c r="C30" s="52">
        <v>2005</v>
      </c>
      <c r="D30" s="92"/>
      <c r="E30" s="140"/>
      <c r="F30" s="106">
        <f t="shared" si="0"/>
        <v>0</v>
      </c>
      <c r="G30" s="92">
        <f t="shared" si="1"/>
        <v>0</v>
      </c>
      <c r="H30" s="140"/>
      <c r="I30" s="95">
        <f t="shared" si="3"/>
        <v>0</v>
      </c>
      <c r="J30" s="141"/>
      <c r="K30" s="96">
        <f t="shared" si="4"/>
        <v>0</v>
      </c>
      <c r="L30" s="142"/>
      <c r="M30" s="142"/>
      <c r="N30" s="142"/>
      <c r="O30" s="143"/>
      <c r="P30" s="144"/>
      <c r="Q30" s="97">
        <f t="shared" si="2"/>
        <v>0</v>
      </c>
      <c r="R30" s="141"/>
    </row>
    <row r="31" spans="1:18" ht="12" customHeight="1">
      <c r="A31" s="192"/>
      <c r="B31" s="6" t="s">
        <v>25</v>
      </c>
      <c r="C31" s="17">
        <v>2006</v>
      </c>
      <c r="D31" s="98"/>
      <c r="E31" s="145"/>
      <c r="F31" s="104">
        <f t="shared" si="0"/>
        <v>0</v>
      </c>
      <c r="G31" s="98">
        <f t="shared" si="1"/>
        <v>0</v>
      </c>
      <c r="H31" s="145"/>
      <c r="I31" s="101">
        <f t="shared" si="3"/>
        <v>0</v>
      </c>
      <c r="J31" s="146"/>
      <c r="K31" s="102">
        <f t="shared" si="4"/>
        <v>0</v>
      </c>
      <c r="L31" s="145"/>
      <c r="M31" s="145"/>
      <c r="N31" s="145"/>
      <c r="O31" s="104"/>
      <c r="P31" s="147"/>
      <c r="Q31" s="105">
        <f t="shared" si="2"/>
        <v>0</v>
      </c>
      <c r="R31" s="146"/>
    </row>
    <row r="32" spans="1:18" ht="12" customHeight="1" thickBot="1">
      <c r="A32" s="193"/>
      <c r="B32" s="9"/>
      <c r="C32" s="14">
        <v>2007</v>
      </c>
      <c r="D32" s="56">
        <v>2</v>
      </c>
      <c r="E32" s="57">
        <v>68</v>
      </c>
      <c r="F32" s="41">
        <f t="shared" si="0"/>
        <v>70</v>
      </c>
      <c r="G32" s="30">
        <f t="shared" si="1"/>
        <v>67</v>
      </c>
      <c r="H32" s="57">
        <v>67</v>
      </c>
      <c r="I32" s="42">
        <f t="shared" si="3"/>
        <v>1</v>
      </c>
      <c r="J32" s="60">
        <v>67</v>
      </c>
      <c r="K32" s="28">
        <f t="shared" si="4"/>
        <v>0</v>
      </c>
      <c r="L32" s="63"/>
      <c r="M32" s="63"/>
      <c r="N32" s="63"/>
      <c r="O32" s="64"/>
      <c r="P32" s="65">
        <v>70</v>
      </c>
      <c r="Q32" s="38">
        <f t="shared" si="2"/>
        <v>3</v>
      </c>
      <c r="R32" s="60">
        <v>11</v>
      </c>
    </row>
    <row r="33" spans="1:18" ht="12" customHeight="1">
      <c r="A33" s="191" t="s">
        <v>102</v>
      </c>
      <c r="B33" s="2"/>
      <c r="C33" s="52">
        <v>2005</v>
      </c>
      <c r="D33" s="94"/>
      <c r="E33" s="140"/>
      <c r="F33" s="106">
        <f t="shared" si="0"/>
        <v>0</v>
      </c>
      <c r="G33" s="92"/>
      <c r="H33" s="142"/>
      <c r="I33" s="153">
        <f t="shared" si="3"/>
        <v>0</v>
      </c>
      <c r="J33" s="154" t="s">
        <v>26</v>
      </c>
      <c r="K33" s="155" t="s">
        <v>26</v>
      </c>
      <c r="L33" s="152" t="s">
        <v>26</v>
      </c>
      <c r="M33" s="152" t="s">
        <v>26</v>
      </c>
      <c r="N33" s="152" t="s">
        <v>26</v>
      </c>
      <c r="O33" s="156" t="s">
        <v>26</v>
      </c>
      <c r="P33" s="157" t="s">
        <v>26</v>
      </c>
      <c r="Q33" s="109">
        <f t="shared" si="2"/>
        <v>0</v>
      </c>
      <c r="R33" s="154" t="s">
        <v>26</v>
      </c>
    </row>
    <row r="34" spans="1:18" ht="12" customHeight="1">
      <c r="A34" s="192"/>
      <c r="B34" s="6" t="s">
        <v>27</v>
      </c>
      <c r="C34" s="17">
        <v>2006</v>
      </c>
      <c r="D34" s="100"/>
      <c r="E34" s="145"/>
      <c r="F34" s="104">
        <f t="shared" si="0"/>
        <v>0</v>
      </c>
      <c r="G34" s="108"/>
      <c r="H34" s="150"/>
      <c r="I34" s="159">
        <f t="shared" si="3"/>
        <v>0</v>
      </c>
      <c r="J34" s="154" t="s">
        <v>26</v>
      </c>
      <c r="K34" s="160" t="s">
        <v>26</v>
      </c>
      <c r="L34" s="158" t="s">
        <v>26</v>
      </c>
      <c r="M34" s="158" t="s">
        <v>26</v>
      </c>
      <c r="N34" s="158" t="s">
        <v>26</v>
      </c>
      <c r="O34" s="161" t="s">
        <v>26</v>
      </c>
      <c r="P34" s="157" t="s">
        <v>26</v>
      </c>
      <c r="Q34" s="105">
        <f t="shared" si="2"/>
        <v>0</v>
      </c>
      <c r="R34" s="154" t="s">
        <v>26</v>
      </c>
    </row>
    <row r="35" spans="1:18" ht="12" customHeight="1" thickBot="1">
      <c r="A35" s="193"/>
      <c r="B35" s="9"/>
      <c r="C35" s="14">
        <v>2007</v>
      </c>
      <c r="D35" s="167"/>
      <c r="E35" s="58">
        <v>43</v>
      </c>
      <c r="F35" s="133">
        <f t="shared" si="0"/>
        <v>43</v>
      </c>
      <c r="G35" s="30">
        <f>J35</f>
        <v>43</v>
      </c>
      <c r="H35" s="58">
        <v>43</v>
      </c>
      <c r="I35" s="44">
        <f t="shared" si="3"/>
        <v>1</v>
      </c>
      <c r="J35" s="59">
        <v>43</v>
      </c>
      <c r="K35" s="48" t="s">
        <v>26</v>
      </c>
      <c r="L35" s="12" t="s">
        <v>26</v>
      </c>
      <c r="M35" s="12" t="s">
        <v>26</v>
      </c>
      <c r="N35" s="12" t="s">
        <v>26</v>
      </c>
      <c r="O35" s="13" t="s">
        <v>26</v>
      </c>
      <c r="P35" s="15" t="s">
        <v>26</v>
      </c>
      <c r="Q35" s="47">
        <f t="shared" si="2"/>
        <v>0</v>
      </c>
      <c r="R35" s="16" t="s">
        <v>26</v>
      </c>
    </row>
    <row r="36" spans="1:18" ht="12" customHeight="1">
      <c r="A36" s="191" t="s">
        <v>76</v>
      </c>
      <c r="B36" s="6"/>
      <c r="C36" s="52">
        <v>2005</v>
      </c>
      <c r="D36" s="92"/>
      <c r="E36" s="140"/>
      <c r="F36" s="93">
        <f t="shared" si="0"/>
        <v>0</v>
      </c>
      <c r="G36" s="94">
        <f>J36+K36</f>
        <v>0</v>
      </c>
      <c r="H36" s="140"/>
      <c r="I36" s="95">
        <f t="shared" si="3"/>
        <v>0</v>
      </c>
      <c r="J36" s="141"/>
      <c r="K36" s="96">
        <f t="shared" si="4"/>
        <v>0</v>
      </c>
      <c r="L36" s="142"/>
      <c r="M36" s="142"/>
      <c r="N36" s="142"/>
      <c r="O36" s="143"/>
      <c r="P36" s="144"/>
      <c r="Q36" s="97">
        <f t="shared" si="2"/>
        <v>0</v>
      </c>
      <c r="R36" s="141"/>
    </row>
    <row r="37" spans="1:18" ht="12" customHeight="1">
      <c r="A37" s="192"/>
      <c r="B37" s="6" t="s">
        <v>28</v>
      </c>
      <c r="C37" s="17">
        <v>2006</v>
      </c>
      <c r="D37" s="98"/>
      <c r="E37" s="145"/>
      <c r="F37" s="99">
        <f t="shared" si="0"/>
        <v>0</v>
      </c>
      <c r="G37" s="100">
        <f>J37+K37</f>
        <v>0</v>
      </c>
      <c r="H37" s="145"/>
      <c r="I37" s="101">
        <f t="shared" si="3"/>
        <v>0</v>
      </c>
      <c r="J37" s="141"/>
      <c r="K37" s="102">
        <f t="shared" si="4"/>
        <v>0</v>
      </c>
      <c r="L37" s="150"/>
      <c r="M37" s="150"/>
      <c r="N37" s="150"/>
      <c r="O37" s="151"/>
      <c r="P37" s="144"/>
      <c r="Q37" s="97">
        <f t="shared" si="2"/>
        <v>0</v>
      </c>
      <c r="R37" s="141"/>
    </row>
    <row r="38" spans="1:18" ht="12" customHeight="1" thickBot="1">
      <c r="A38" s="193"/>
      <c r="B38" s="9"/>
      <c r="C38" s="14">
        <v>2007</v>
      </c>
      <c r="D38" s="56">
        <v>10</v>
      </c>
      <c r="E38" s="57">
        <v>121</v>
      </c>
      <c r="F38" s="55">
        <f t="shared" si="0"/>
        <v>131</v>
      </c>
      <c r="G38" s="26">
        <f>J38+K38</f>
        <v>118</v>
      </c>
      <c r="H38" s="57">
        <v>107</v>
      </c>
      <c r="I38" s="42">
        <f t="shared" si="3"/>
        <v>0.9067796610169492</v>
      </c>
      <c r="J38" s="59">
        <v>117</v>
      </c>
      <c r="K38" s="28">
        <f t="shared" si="4"/>
        <v>1</v>
      </c>
      <c r="L38" s="58"/>
      <c r="M38" s="58"/>
      <c r="N38" s="58"/>
      <c r="O38" s="61">
        <v>1</v>
      </c>
      <c r="P38" s="62">
        <v>238</v>
      </c>
      <c r="Q38" s="38">
        <f t="shared" si="2"/>
        <v>13</v>
      </c>
      <c r="R38" s="59">
        <v>4</v>
      </c>
    </row>
    <row r="39" spans="1:18" ht="12" customHeight="1">
      <c r="A39" s="191" t="s">
        <v>95</v>
      </c>
      <c r="B39" s="6"/>
      <c r="C39" s="52">
        <v>2005</v>
      </c>
      <c r="D39" s="92"/>
      <c r="E39" s="140"/>
      <c r="F39" s="93">
        <f t="shared" si="0"/>
        <v>0</v>
      </c>
      <c r="G39" s="94">
        <f>J39+K39</f>
        <v>0</v>
      </c>
      <c r="H39" s="140"/>
      <c r="I39" s="95">
        <f t="shared" si="3"/>
        <v>0</v>
      </c>
      <c r="J39" s="141"/>
      <c r="K39" s="96">
        <f t="shared" si="4"/>
        <v>0</v>
      </c>
      <c r="L39" s="142"/>
      <c r="M39" s="142"/>
      <c r="N39" s="142"/>
      <c r="O39" s="143"/>
      <c r="P39" s="144"/>
      <c r="Q39" s="97">
        <f t="shared" si="2"/>
        <v>0</v>
      </c>
      <c r="R39" s="141"/>
    </row>
    <row r="40" spans="1:18" ht="12" customHeight="1">
      <c r="A40" s="192"/>
      <c r="B40" s="6" t="s">
        <v>29</v>
      </c>
      <c r="C40" s="17">
        <v>2006</v>
      </c>
      <c r="D40" s="98"/>
      <c r="E40" s="145"/>
      <c r="F40" s="99">
        <f t="shared" si="0"/>
        <v>0</v>
      </c>
      <c r="G40" s="100">
        <f>J40+K40</f>
        <v>0</v>
      </c>
      <c r="H40" s="145"/>
      <c r="I40" s="101">
        <f t="shared" si="3"/>
        <v>0</v>
      </c>
      <c r="J40" s="141"/>
      <c r="K40" s="102">
        <f t="shared" si="4"/>
        <v>0</v>
      </c>
      <c r="L40" s="150"/>
      <c r="M40" s="150"/>
      <c r="N40" s="150"/>
      <c r="O40" s="151"/>
      <c r="P40" s="144"/>
      <c r="Q40" s="97">
        <f t="shared" si="2"/>
        <v>0</v>
      </c>
      <c r="R40" s="141"/>
    </row>
    <row r="41" spans="1:18" ht="12" customHeight="1" thickBot="1">
      <c r="A41" s="193"/>
      <c r="B41" s="9"/>
      <c r="C41" s="14">
        <v>2007</v>
      </c>
      <c r="D41" s="56"/>
      <c r="E41" s="57">
        <v>37</v>
      </c>
      <c r="F41" s="55">
        <f t="shared" si="0"/>
        <v>37</v>
      </c>
      <c r="G41" s="26">
        <f aca="true" t="shared" si="5" ref="G41:G47">J41+K41</f>
        <v>36</v>
      </c>
      <c r="H41" s="57">
        <v>36</v>
      </c>
      <c r="I41" s="42">
        <f t="shared" si="3"/>
        <v>1</v>
      </c>
      <c r="J41" s="59">
        <v>34</v>
      </c>
      <c r="K41" s="28">
        <f t="shared" si="4"/>
        <v>2</v>
      </c>
      <c r="L41" s="58"/>
      <c r="M41" s="58"/>
      <c r="N41" s="58"/>
      <c r="O41" s="61">
        <v>2</v>
      </c>
      <c r="P41" s="62">
        <v>40</v>
      </c>
      <c r="Q41" s="38">
        <f t="shared" si="2"/>
        <v>1</v>
      </c>
      <c r="R41" s="59">
        <v>1</v>
      </c>
    </row>
    <row r="42" spans="1:18" ht="12" customHeight="1">
      <c r="A42" s="191" t="s">
        <v>96</v>
      </c>
      <c r="B42" s="6"/>
      <c r="C42" s="52">
        <v>2005</v>
      </c>
      <c r="D42" s="92"/>
      <c r="E42" s="140"/>
      <c r="F42" s="93">
        <f t="shared" si="0"/>
        <v>0</v>
      </c>
      <c r="G42" s="94">
        <f t="shared" si="5"/>
        <v>0</v>
      </c>
      <c r="H42" s="140"/>
      <c r="I42" s="95">
        <f t="shared" si="3"/>
        <v>0</v>
      </c>
      <c r="J42" s="141"/>
      <c r="K42" s="96">
        <f t="shared" si="4"/>
        <v>0</v>
      </c>
      <c r="L42" s="142"/>
      <c r="M42" s="142"/>
      <c r="N42" s="142"/>
      <c r="O42" s="143"/>
      <c r="P42" s="144"/>
      <c r="Q42" s="97">
        <f t="shared" si="2"/>
        <v>0</v>
      </c>
      <c r="R42" s="141"/>
    </row>
    <row r="43" spans="1:18" ht="12" customHeight="1">
      <c r="A43" s="192"/>
      <c r="B43" s="6" t="s">
        <v>30</v>
      </c>
      <c r="C43" s="17">
        <v>2006</v>
      </c>
      <c r="D43" s="98"/>
      <c r="E43" s="145"/>
      <c r="F43" s="99">
        <f t="shared" si="0"/>
        <v>0</v>
      </c>
      <c r="G43" s="100">
        <f t="shared" si="5"/>
        <v>0</v>
      </c>
      <c r="H43" s="145"/>
      <c r="I43" s="101">
        <f t="shared" si="3"/>
        <v>0</v>
      </c>
      <c r="J43" s="141"/>
      <c r="K43" s="102">
        <f t="shared" si="4"/>
        <v>0</v>
      </c>
      <c r="L43" s="150"/>
      <c r="M43" s="150"/>
      <c r="N43" s="150"/>
      <c r="O43" s="151"/>
      <c r="P43" s="144"/>
      <c r="Q43" s="97">
        <f t="shared" si="2"/>
        <v>0</v>
      </c>
      <c r="R43" s="141"/>
    </row>
    <row r="44" spans="1:18" ht="12" customHeight="1" thickBot="1">
      <c r="A44" s="193"/>
      <c r="B44" s="9"/>
      <c r="C44" s="14">
        <v>2007</v>
      </c>
      <c r="D44" s="56">
        <v>8</v>
      </c>
      <c r="E44" s="57">
        <v>27</v>
      </c>
      <c r="F44" s="55">
        <f t="shared" si="0"/>
        <v>35</v>
      </c>
      <c r="G44" s="26">
        <f t="shared" si="5"/>
        <v>35</v>
      </c>
      <c r="H44" s="57">
        <v>35</v>
      </c>
      <c r="I44" s="42">
        <f t="shared" si="3"/>
        <v>1</v>
      </c>
      <c r="J44" s="59">
        <v>35</v>
      </c>
      <c r="K44" s="28">
        <f t="shared" si="4"/>
        <v>0</v>
      </c>
      <c r="L44" s="58"/>
      <c r="M44" s="58"/>
      <c r="N44" s="58"/>
      <c r="O44" s="61"/>
      <c r="P44" s="62">
        <v>46</v>
      </c>
      <c r="Q44" s="43">
        <f t="shared" si="2"/>
        <v>0</v>
      </c>
      <c r="R44" s="59"/>
    </row>
    <row r="45" spans="1:18" ht="12" customHeight="1">
      <c r="A45" s="191" t="s">
        <v>97</v>
      </c>
      <c r="B45" s="6"/>
      <c r="C45" s="52">
        <v>2005</v>
      </c>
      <c r="D45" s="92"/>
      <c r="E45" s="140"/>
      <c r="F45" s="93">
        <f t="shared" si="0"/>
        <v>0</v>
      </c>
      <c r="G45" s="94">
        <f t="shared" si="5"/>
        <v>0</v>
      </c>
      <c r="H45" s="140"/>
      <c r="I45" s="95">
        <f t="shared" si="3"/>
        <v>0</v>
      </c>
      <c r="J45" s="141"/>
      <c r="K45" s="96">
        <f t="shared" si="4"/>
        <v>0</v>
      </c>
      <c r="L45" s="142"/>
      <c r="M45" s="142"/>
      <c r="N45" s="142"/>
      <c r="O45" s="143"/>
      <c r="P45" s="144"/>
      <c r="Q45" s="109">
        <f t="shared" si="2"/>
        <v>0</v>
      </c>
      <c r="R45" s="141"/>
    </row>
    <row r="46" spans="1:18" ht="12" customHeight="1">
      <c r="A46" s="192"/>
      <c r="B46" s="6" t="s">
        <v>31</v>
      </c>
      <c r="C46" s="17">
        <v>2006</v>
      </c>
      <c r="D46" s="98"/>
      <c r="E46" s="145"/>
      <c r="F46" s="99">
        <f t="shared" si="0"/>
        <v>0</v>
      </c>
      <c r="G46" s="100">
        <f t="shared" si="5"/>
        <v>0</v>
      </c>
      <c r="H46" s="145"/>
      <c r="I46" s="101">
        <f t="shared" si="3"/>
        <v>0</v>
      </c>
      <c r="J46" s="141"/>
      <c r="K46" s="102">
        <f t="shared" si="4"/>
        <v>0</v>
      </c>
      <c r="L46" s="150"/>
      <c r="M46" s="150"/>
      <c r="N46" s="150"/>
      <c r="O46" s="151"/>
      <c r="P46" s="144"/>
      <c r="Q46" s="105">
        <f>SUM(F46-G46)</f>
        <v>0</v>
      </c>
      <c r="R46" s="141"/>
    </row>
    <row r="47" spans="1:18" ht="12" customHeight="1" thickBot="1">
      <c r="A47" s="193"/>
      <c r="B47" s="9"/>
      <c r="C47" s="14">
        <v>2007</v>
      </c>
      <c r="D47" s="68"/>
      <c r="E47" s="58">
        <v>751</v>
      </c>
      <c r="F47" s="53">
        <f t="shared" si="0"/>
        <v>751</v>
      </c>
      <c r="G47" s="100">
        <f t="shared" si="5"/>
        <v>750</v>
      </c>
      <c r="H47" s="58">
        <v>750</v>
      </c>
      <c r="I47" s="44">
        <f t="shared" si="3"/>
        <v>1</v>
      </c>
      <c r="J47" s="59">
        <v>750</v>
      </c>
      <c r="K47" s="28">
        <f t="shared" si="4"/>
        <v>0</v>
      </c>
      <c r="L47" s="58"/>
      <c r="M47" s="58"/>
      <c r="N47" s="58"/>
      <c r="O47" s="61"/>
      <c r="P47" s="62">
        <v>750</v>
      </c>
      <c r="Q47" s="38">
        <f>SUM(F47-G47)</f>
        <v>1</v>
      </c>
      <c r="R47" s="59"/>
    </row>
    <row r="48" spans="1:18" ht="12" customHeight="1">
      <c r="A48" s="191" t="s">
        <v>33</v>
      </c>
      <c r="B48" s="6"/>
      <c r="C48" s="52">
        <v>2005</v>
      </c>
      <c r="D48" s="122">
        <f>SUM(D6+D9+D12+D15+D18+D21+D24+D27+D30+D36+D39+D42+D45)</f>
        <v>0</v>
      </c>
      <c r="E48" s="123">
        <f aca="true" t="shared" si="6" ref="E48:F50">SUM(E6+E9+E12+E15+E18+E21+E24+E27+E30+E33+E36+E39+E42+E45)</f>
        <v>0</v>
      </c>
      <c r="F48" s="124">
        <f t="shared" si="6"/>
        <v>0</v>
      </c>
      <c r="G48" s="125">
        <f>SUM(G6+G9+G12+G15+G18+G21+G24+G27+G30+G36+G39+G42+G45)</f>
        <v>0</v>
      </c>
      <c r="H48" s="126">
        <f>SUM(H6+H9+H12+H15+H18+H21+H24+H27+H30+H36+H39+H42+H45)</f>
        <v>0</v>
      </c>
      <c r="I48" s="127">
        <f t="shared" si="3"/>
        <v>0</v>
      </c>
      <c r="J48" s="39">
        <f aca="true" t="shared" si="7" ref="J48:P50">SUM(J6+J9+J12+J15+J18+J21+J24+J27+J30+J36+J39+J42+J45)</f>
        <v>0</v>
      </c>
      <c r="K48" s="128">
        <f t="shared" si="7"/>
        <v>0</v>
      </c>
      <c r="L48" s="126">
        <f t="shared" si="7"/>
        <v>0</v>
      </c>
      <c r="M48" s="126">
        <f t="shared" si="7"/>
        <v>0</v>
      </c>
      <c r="N48" s="126">
        <f t="shared" si="7"/>
        <v>0</v>
      </c>
      <c r="O48" s="123">
        <f t="shared" si="7"/>
        <v>0</v>
      </c>
      <c r="P48" s="129">
        <f t="shared" si="7"/>
        <v>0</v>
      </c>
      <c r="Q48" s="39">
        <f>SUM(Q6+Q9+Q12+Q15+Q18+Q21+Q24+Q27+Q30+Q36+Q39+Q42+Q45)</f>
        <v>0</v>
      </c>
      <c r="R48" s="39">
        <f>SUM(R6+R9+R12+R15+R18+R21+R24+R27+R30+R36+R39+R42+R45)</f>
        <v>0</v>
      </c>
    </row>
    <row r="49" spans="1:18" ht="12" customHeight="1">
      <c r="A49" s="192"/>
      <c r="B49" s="6" t="s">
        <v>32</v>
      </c>
      <c r="C49" s="17">
        <v>2006</v>
      </c>
      <c r="D49" s="130">
        <f>SUM(D7+D10+D13+D16+D19+D22+D25+D28+D31+D34+D37+D40+D43+D46)</f>
        <v>0</v>
      </c>
      <c r="E49" s="40">
        <f t="shared" si="6"/>
        <v>0</v>
      </c>
      <c r="F49" s="41">
        <f t="shared" si="6"/>
        <v>0</v>
      </c>
      <c r="G49" s="26">
        <f>SUM(G7+G10+G13+G16+G19+G22+G25+G28+G31+G37+G40+G43+G46)</f>
        <v>0</v>
      </c>
      <c r="H49" s="40">
        <f>SUM(H7+H10+H13+H16+H19+H22+H25+H28+H31+H37+H40+H43+H46)</f>
        <v>0</v>
      </c>
      <c r="I49" s="42">
        <f t="shared" si="3"/>
        <v>0</v>
      </c>
      <c r="J49" s="43">
        <f aca="true" t="shared" si="8" ref="J49:M50">SUM(J7+J10+J13+J16+J19+J22+J25+J28+J31+J37+J40+J43+J46)</f>
        <v>0</v>
      </c>
      <c r="K49" s="30">
        <f t="shared" si="8"/>
        <v>0</v>
      </c>
      <c r="L49" s="40">
        <f t="shared" si="8"/>
        <v>0</v>
      </c>
      <c r="M49" s="40">
        <f t="shared" si="8"/>
        <v>0</v>
      </c>
      <c r="N49" s="45">
        <f t="shared" si="7"/>
        <v>0</v>
      </c>
      <c r="O49" s="40">
        <f t="shared" si="7"/>
        <v>0</v>
      </c>
      <c r="P49" s="27">
        <f t="shared" si="7"/>
        <v>0</v>
      </c>
      <c r="Q49" s="43">
        <f>SUM(Q7+Q10+Q13+Q16+Q19+Q22+Q25+Q28+Q31+Q37+Q40+Q43+Q46)</f>
        <v>0</v>
      </c>
      <c r="R49" s="43">
        <f>SUM(R7+R10+R13+R16+R19+R22+R25+R28+R31+R37+R40+R43+R46)</f>
        <v>0</v>
      </c>
    </row>
    <row r="50" spans="1:18" ht="12" customHeight="1" thickBot="1">
      <c r="A50" s="193"/>
      <c r="B50" s="9"/>
      <c r="C50" s="14">
        <v>2007</v>
      </c>
      <c r="D50" s="131">
        <f>SUM(D8+D11+D14+D17+D20+D23+D26+D29+D32+D35+D38+D41+D44+D47)</f>
        <v>131</v>
      </c>
      <c r="E50" s="132">
        <f t="shared" si="6"/>
        <v>1540</v>
      </c>
      <c r="F50" s="133">
        <f t="shared" si="6"/>
        <v>1671</v>
      </c>
      <c r="G50" s="28">
        <f>SUM(G8+G11+G14+G17+G20+G23+G26+G29+G32+G38+G41+G44+G47+G35)</f>
        <v>1566</v>
      </c>
      <c r="H50" s="132">
        <f>SUM(H8+H11+H14+H17+H20+H23+H26+H29+H32+H38+H35+H41+H44+H47)</f>
        <v>1421</v>
      </c>
      <c r="I50" s="44">
        <f>IF(G50&lt;&gt;0,H50/G50,0)</f>
        <v>0.9074074074074074</v>
      </c>
      <c r="J50" s="38">
        <f>SUM(J8+J11+J14+J17+J20+J23+J26+J29+J32+J38+J41+J44+J47+J35)</f>
        <v>1502</v>
      </c>
      <c r="K50" s="134">
        <f t="shared" si="8"/>
        <v>64</v>
      </c>
      <c r="L50" s="132">
        <f t="shared" si="8"/>
        <v>7</v>
      </c>
      <c r="M50" s="132">
        <f t="shared" si="8"/>
        <v>0</v>
      </c>
      <c r="N50" s="135">
        <f t="shared" si="7"/>
        <v>1</v>
      </c>
      <c r="O50" s="132">
        <f t="shared" si="7"/>
        <v>56</v>
      </c>
      <c r="P50" s="136">
        <f t="shared" si="7"/>
        <v>2106</v>
      </c>
      <c r="Q50" s="38">
        <f>SUM(Q8+Q11+Q14+Q17+Q20+Q23+Q26+Q29+Q32+Q35+Q38+Q41+Q44+Q47)</f>
        <v>105</v>
      </c>
      <c r="R50" s="38">
        <f>SUM(R8+R11+R14+R17+R20+R23+R26+R29+R32+R38+R41+R44+R47)</f>
        <v>194</v>
      </c>
    </row>
    <row r="51" spans="1:18" ht="12" customHeight="1" thickBot="1">
      <c r="A51" s="191" t="s">
        <v>98</v>
      </c>
      <c r="B51" s="2"/>
      <c r="C51" s="52">
        <v>2005</v>
      </c>
      <c r="D51" s="31"/>
      <c r="E51" s="33"/>
      <c r="F51" s="162"/>
      <c r="G51" s="29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</row>
    <row r="52" spans="1:18" ht="12" customHeight="1" thickBot="1">
      <c r="A52" s="192"/>
      <c r="B52" s="6" t="s">
        <v>34</v>
      </c>
      <c r="C52" s="17">
        <v>2006</v>
      </c>
      <c r="D52" s="31"/>
      <c r="E52" s="33"/>
      <c r="F52" s="163"/>
      <c r="G52" s="29"/>
      <c r="H52" s="18"/>
      <c r="I52" s="5"/>
      <c r="J52" s="210" t="s">
        <v>44</v>
      </c>
      <c r="K52" s="184"/>
      <c r="L52" s="18"/>
      <c r="M52" s="19" t="s">
        <v>35</v>
      </c>
      <c r="N52" s="20"/>
      <c r="O52" s="20"/>
      <c r="P52" s="20"/>
      <c r="Q52" s="20"/>
      <c r="R52" s="21"/>
    </row>
    <row r="53" spans="1:18" ht="17.25" customHeight="1" thickBot="1">
      <c r="A53" s="193"/>
      <c r="B53" s="9"/>
      <c r="C53" s="14">
        <v>2007</v>
      </c>
      <c r="D53" s="71"/>
      <c r="E53" s="34"/>
      <c r="F53" s="74">
        <v>10</v>
      </c>
      <c r="G53" s="29"/>
      <c r="H53" s="18"/>
      <c r="I53" s="8" t="s">
        <v>3</v>
      </c>
      <c r="J53" s="185"/>
      <c r="K53" s="186"/>
      <c r="L53" s="18"/>
      <c r="M53" s="22" t="s">
        <v>3</v>
      </c>
      <c r="N53" s="23" t="s">
        <v>36</v>
      </c>
      <c r="O53" s="24" t="s">
        <v>37</v>
      </c>
      <c r="P53" s="24" t="s">
        <v>38</v>
      </c>
      <c r="Q53" s="24" t="s">
        <v>39</v>
      </c>
      <c r="R53" s="25" t="s">
        <v>40</v>
      </c>
    </row>
    <row r="54" spans="1:18" ht="12" customHeight="1" thickBot="1">
      <c r="A54" s="191" t="s">
        <v>99</v>
      </c>
      <c r="B54" s="6"/>
      <c r="C54" s="52">
        <v>2005</v>
      </c>
      <c r="D54" s="72"/>
      <c r="E54" s="72"/>
      <c r="F54" s="49">
        <f>IF(F51&lt;&gt;0,F48/12/F51,0)</f>
        <v>0</v>
      </c>
      <c r="G54" s="49">
        <f>IF(F51&lt;&gt;0,G48/12/F51,0)</f>
        <v>0</v>
      </c>
      <c r="H54" s="18"/>
      <c r="I54" s="11"/>
      <c r="J54" s="211"/>
      <c r="K54" s="212"/>
      <c r="L54" s="18"/>
      <c r="M54" s="52">
        <v>2005</v>
      </c>
      <c r="N54" s="108"/>
      <c r="O54" s="166"/>
      <c r="P54" s="145"/>
      <c r="Q54" s="145"/>
      <c r="R54" s="104"/>
    </row>
    <row r="55" spans="1:18" ht="12" customHeight="1">
      <c r="A55" s="192"/>
      <c r="B55" s="6" t="s">
        <v>41</v>
      </c>
      <c r="C55" s="17">
        <v>2006</v>
      </c>
      <c r="D55" s="32"/>
      <c r="E55" s="32"/>
      <c r="F55" s="50">
        <f>IF(F52&lt;&gt;0,F49/12/F52,0)</f>
        <v>0</v>
      </c>
      <c r="G55" s="50">
        <f>IF(F52&lt;&gt;0,G49/12/F52,0)</f>
        <v>0</v>
      </c>
      <c r="H55" s="18"/>
      <c r="I55" s="52">
        <v>2005</v>
      </c>
      <c r="J55" s="164"/>
      <c r="K55" s="165"/>
      <c r="L55" s="18"/>
      <c r="M55" s="17">
        <v>2006</v>
      </c>
      <c r="N55" s="108"/>
      <c r="O55" s="150"/>
      <c r="P55" s="150"/>
      <c r="Q55" s="150"/>
      <c r="R55" s="151"/>
    </row>
    <row r="56" spans="1:18" ht="12" customHeight="1" thickBot="1">
      <c r="A56" s="193"/>
      <c r="B56" s="9"/>
      <c r="C56" s="14">
        <v>2007</v>
      </c>
      <c r="D56" s="73"/>
      <c r="E56" s="73"/>
      <c r="F56" s="51">
        <f>IF(F53&lt;&gt;0,F50/12/F53,0)</f>
        <v>13.925</v>
      </c>
      <c r="G56" s="51">
        <f>IF(F53&lt;&gt;0,G50/12/F53,0)</f>
        <v>13.05</v>
      </c>
      <c r="H56" s="18"/>
      <c r="I56" s="17">
        <v>2006</v>
      </c>
      <c r="J56" s="164"/>
      <c r="K56" s="165"/>
      <c r="L56" s="18"/>
      <c r="M56" s="14">
        <v>2007</v>
      </c>
      <c r="N56" s="68"/>
      <c r="O56" s="58">
        <v>2</v>
      </c>
      <c r="P56" s="58"/>
      <c r="Q56" s="58"/>
      <c r="R56" s="61">
        <v>1</v>
      </c>
    </row>
    <row r="57" spans="1:18" ht="12" customHeight="1" thickBot="1">
      <c r="A57" s="191" t="s">
        <v>100</v>
      </c>
      <c r="B57" s="6"/>
      <c r="C57" s="52">
        <v>2005</v>
      </c>
      <c r="D57" s="70"/>
      <c r="E57" s="35"/>
      <c r="F57" s="109"/>
      <c r="G57" s="46"/>
      <c r="H57" s="18"/>
      <c r="I57" s="14">
        <v>2007</v>
      </c>
      <c r="J57" s="208">
        <v>665</v>
      </c>
      <c r="K57" s="209"/>
      <c r="L57" s="18"/>
      <c r="M57" s="18"/>
      <c r="N57" s="18"/>
      <c r="O57" s="18"/>
      <c r="P57" s="18"/>
      <c r="Q57" s="18"/>
      <c r="R57" s="18"/>
    </row>
    <row r="58" spans="1:18" ht="12" customHeight="1">
      <c r="A58" s="192"/>
      <c r="B58" s="6" t="s">
        <v>42</v>
      </c>
      <c r="C58" s="17">
        <v>2006</v>
      </c>
      <c r="D58" s="31"/>
      <c r="E58" s="36"/>
      <c r="F58" s="105"/>
      <c r="G58" s="46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</row>
    <row r="59" spans="1:18" ht="12" customHeight="1" thickBot="1">
      <c r="A59" s="193"/>
      <c r="B59" s="9"/>
      <c r="C59" s="14">
        <v>2007</v>
      </c>
      <c r="D59" s="71"/>
      <c r="E59" s="37"/>
      <c r="F59" s="69">
        <v>94</v>
      </c>
      <c r="G59" s="46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</row>
    <row r="60" spans="1:18" ht="12" customHeight="1">
      <c r="A60" s="191" t="s">
        <v>101</v>
      </c>
      <c r="B60" s="2"/>
      <c r="C60" s="52">
        <v>2005</v>
      </c>
      <c r="D60" s="72"/>
      <c r="E60" s="72"/>
      <c r="F60" s="49">
        <f>IF(F57&lt;&gt;0,F48/F57,0)</f>
        <v>0</v>
      </c>
      <c r="G60" s="49">
        <f>IF(F57&lt;&gt;0,G48/F57,0)</f>
        <v>0</v>
      </c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</row>
    <row r="61" spans="1:18" ht="12" customHeight="1">
      <c r="A61" s="192"/>
      <c r="B61" s="6" t="s">
        <v>43</v>
      </c>
      <c r="C61" s="17">
        <v>2006</v>
      </c>
      <c r="D61" s="32"/>
      <c r="E61" s="32"/>
      <c r="F61" s="50">
        <f>IF(F58&lt;&gt;0,F49/F58,0)</f>
        <v>0</v>
      </c>
      <c r="G61" s="50">
        <f>IF(F58&lt;&gt;0,G49/F58,0)</f>
        <v>0</v>
      </c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</row>
    <row r="62" spans="1:18" ht="12" customHeight="1" thickBot="1">
      <c r="A62" s="193"/>
      <c r="B62" s="9"/>
      <c r="C62" s="14">
        <v>2007</v>
      </c>
      <c r="D62" s="73"/>
      <c r="E62" s="73"/>
      <c r="F62" s="51">
        <f>IF(F59&lt;&gt;0,F50/F59,0)</f>
        <v>17.77659574468085</v>
      </c>
      <c r="G62" s="51">
        <f>IF(F59&lt;&gt;0,G50/F59,0)</f>
        <v>16.659574468085108</v>
      </c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</row>
    <row r="64" spans="1:18" ht="12.75">
      <c r="A64" s="117"/>
      <c r="B64" s="117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</row>
    <row r="65" spans="1:18" ht="12.75">
      <c r="A65" s="117"/>
      <c r="B65" s="117"/>
      <c r="C65" s="118" t="s">
        <v>67</v>
      </c>
      <c r="D65" s="117"/>
      <c r="E65" s="117"/>
      <c r="F65" s="117"/>
      <c r="G65" s="117"/>
      <c r="H65" s="117"/>
      <c r="J65" s="117"/>
      <c r="K65" s="117"/>
      <c r="L65" s="117"/>
      <c r="M65" s="118" t="s">
        <v>113</v>
      </c>
      <c r="N65" s="117"/>
      <c r="O65" s="117"/>
      <c r="P65" s="117"/>
      <c r="Q65" s="117"/>
      <c r="R65" s="117"/>
    </row>
    <row r="66" spans="1:18" ht="12.75">
      <c r="A66" s="117"/>
      <c r="B66" s="117"/>
      <c r="C66" s="118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</row>
    <row r="67" spans="1:18" ht="12.75">
      <c r="A67" s="117"/>
      <c r="B67" s="117"/>
      <c r="C67" s="118"/>
      <c r="D67" s="117"/>
      <c r="E67" s="117"/>
      <c r="F67" s="117"/>
      <c r="G67" s="117"/>
      <c r="H67" s="117"/>
      <c r="I67" s="117"/>
      <c r="J67" s="117"/>
      <c r="K67" s="117"/>
      <c r="M67" s="117"/>
      <c r="N67" s="117"/>
      <c r="O67" s="117"/>
      <c r="P67" s="117" t="s">
        <v>68</v>
      </c>
      <c r="Q67" s="117"/>
      <c r="R67" s="117"/>
    </row>
    <row r="68" spans="1:18" ht="12.75">
      <c r="A68" s="117"/>
      <c r="B68" s="117"/>
      <c r="C68" s="118"/>
      <c r="D68" s="117" t="s">
        <v>109</v>
      </c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</row>
    <row r="69" spans="1:18" ht="12.75">
      <c r="A69" s="117"/>
      <c r="B69" s="117"/>
      <c r="C69" s="118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</row>
    <row r="70" spans="1:18" ht="12.75">
      <c r="A70" s="117"/>
      <c r="B70" s="117"/>
      <c r="C70" s="118" t="s">
        <v>110</v>
      </c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</row>
    <row r="71" spans="1:18" ht="12.75">
      <c r="A71" s="117"/>
      <c r="B71" s="117"/>
      <c r="C71" s="118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</row>
    <row r="72" spans="1:18" ht="12.75">
      <c r="A72" s="117"/>
      <c r="B72" s="117"/>
      <c r="C72" s="118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</row>
    <row r="73" spans="1:18" ht="12.75">
      <c r="A73" s="117"/>
      <c r="B73" s="117"/>
      <c r="C73" s="118" t="s">
        <v>111</v>
      </c>
      <c r="D73" s="119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</row>
    <row r="74" spans="1:18" ht="12.75">
      <c r="A74" s="117"/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</row>
    <row r="75" spans="1:18" ht="12.75">
      <c r="A75" s="117"/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</row>
    <row r="76" spans="1:18" ht="12.75">
      <c r="A76" s="117"/>
      <c r="B76" s="117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</row>
    <row r="77" spans="1:18" ht="12.75">
      <c r="A77" s="117"/>
      <c r="B77" s="117"/>
      <c r="C77" s="214" t="s">
        <v>112</v>
      </c>
      <c r="D77" s="215"/>
      <c r="E77" s="215"/>
      <c r="F77" s="215"/>
      <c r="G77" s="215"/>
      <c r="H77" s="215"/>
      <c r="I77" s="215"/>
      <c r="J77" s="215"/>
      <c r="K77" s="215"/>
      <c r="L77" s="215"/>
      <c r="M77" s="215"/>
      <c r="N77" s="215"/>
      <c r="O77" s="215"/>
      <c r="P77" s="215"/>
      <c r="Q77" s="215"/>
      <c r="R77" s="215"/>
    </row>
    <row r="78" spans="1:18" ht="12.75">
      <c r="A78" s="117"/>
      <c r="B78" s="117"/>
      <c r="C78" s="215"/>
      <c r="D78" s="215"/>
      <c r="E78" s="215"/>
      <c r="F78" s="215"/>
      <c r="G78" s="215"/>
      <c r="H78" s="215"/>
      <c r="I78" s="215"/>
      <c r="J78" s="215"/>
      <c r="K78" s="215"/>
      <c r="L78" s="215"/>
      <c r="M78" s="215"/>
      <c r="N78" s="215"/>
      <c r="O78" s="215"/>
      <c r="P78" s="215"/>
      <c r="Q78" s="215"/>
      <c r="R78" s="215"/>
    </row>
    <row r="79" spans="1:18" ht="12.75">
      <c r="A79" s="117"/>
      <c r="B79" s="117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</row>
    <row r="80" spans="1:18" ht="12.75">
      <c r="A80" s="117"/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</row>
    <row r="81" spans="1:18" ht="12.75">
      <c r="A81" s="117"/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</row>
    <row r="82" spans="1:18" ht="12.75">
      <c r="A82" s="117"/>
      <c r="B82" s="117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</row>
    <row r="83" spans="1:18" ht="12.75">
      <c r="A83" s="117"/>
      <c r="B83" s="117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</row>
    <row r="84" spans="1:18" ht="12.75">
      <c r="A84" s="117"/>
      <c r="B84" s="117"/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</row>
    <row r="85" spans="1:18" ht="12.75">
      <c r="A85" s="117"/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</row>
    <row r="86" spans="1:18" ht="12.75">
      <c r="A86" s="117"/>
      <c r="B86" s="117"/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R86" s="117"/>
    </row>
    <row r="87" spans="1:18" ht="12.75">
      <c r="A87" s="117"/>
      <c r="B87" s="117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</row>
    <row r="88" spans="1:18" ht="12.75">
      <c r="A88" s="117"/>
      <c r="B88" s="117"/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7"/>
      <c r="Q88" s="117"/>
      <c r="R88" s="117"/>
    </row>
    <row r="89" spans="1:18" ht="12.75">
      <c r="A89" s="117"/>
      <c r="B89" s="117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</row>
    <row r="90" spans="1:18" ht="12.75">
      <c r="A90" s="117"/>
      <c r="B90" s="117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</row>
    <row r="91" spans="1:18" ht="12.75">
      <c r="A91" s="117"/>
      <c r="B91" s="117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</row>
    <row r="92" spans="1:18" ht="12.75">
      <c r="A92" s="117"/>
      <c r="B92" s="117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7"/>
      <c r="Q92" s="117"/>
      <c r="R92" s="117"/>
    </row>
    <row r="93" spans="1:18" ht="12.75">
      <c r="A93" s="117"/>
      <c r="B93" s="117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17"/>
      <c r="R93" s="117"/>
    </row>
    <row r="94" spans="1:18" ht="12.75">
      <c r="A94" s="117"/>
      <c r="B94" s="117"/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7"/>
      <c r="Q94" s="117"/>
      <c r="R94" s="117"/>
    </row>
  </sheetData>
  <sheetProtection sheet="1" objects="1" scenarios="1"/>
  <mergeCells count="40">
    <mergeCell ref="A60:A62"/>
    <mergeCell ref="J52:K54"/>
    <mergeCell ref="A54:A56"/>
    <mergeCell ref="A57:A59"/>
    <mergeCell ref="J57:K57"/>
    <mergeCell ref="A42:A44"/>
    <mergeCell ref="A45:A47"/>
    <mergeCell ref="A48:A50"/>
    <mergeCell ref="A51:A53"/>
    <mergeCell ref="A30:A32"/>
    <mergeCell ref="A33:A35"/>
    <mergeCell ref="A36:A38"/>
    <mergeCell ref="A39:A41"/>
    <mergeCell ref="A18:A20"/>
    <mergeCell ref="A21:A23"/>
    <mergeCell ref="A24:A26"/>
    <mergeCell ref="A27:A29"/>
    <mergeCell ref="A6:A8"/>
    <mergeCell ref="A9:A11"/>
    <mergeCell ref="A12:A14"/>
    <mergeCell ref="A15:A17"/>
    <mergeCell ref="Q3:Q5"/>
    <mergeCell ref="R3:R5"/>
    <mergeCell ref="G4:G5"/>
    <mergeCell ref="H4:I4"/>
    <mergeCell ref="K4:K5"/>
    <mergeCell ref="L4:L5"/>
    <mergeCell ref="M4:M5"/>
    <mergeCell ref="N4:N5"/>
    <mergeCell ref="O4:O5"/>
    <mergeCell ref="C77:R78"/>
    <mergeCell ref="C1:L1"/>
    <mergeCell ref="M1:O1"/>
    <mergeCell ref="C2:O2"/>
    <mergeCell ref="C3:C5"/>
    <mergeCell ref="D3:D5"/>
    <mergeCell ref="E3:E5"/>
    <mergeCell ref="F3:F5"/>
    <mergeCell ref="J3:J5"/>
    <mergeCell ref="P3:P5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Valery</dc:creator>
  <cp:keywords/>
  <dc:description/>
  <cp:lastModifiedBy>Vasil Anastasovski</cp:lastModifiedBy>
  <cp:lastPrinted>2008-01-29T07:06:12Z</cp:lastPrinted>
  <dcterms:created xsi:type="dcterms:W3CDTF">2005-03-22T15:37:43Z</dcterms:created>
  <dcterms:modified xsi:type="dcterms:W3CDTF">2008-01-29T10:50:07Z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