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<sst xmlns="http://schemas.openxmlformats.org/spreadsheetml/2006/main" count="131" uniqueCount="104">
  <si>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</si>
  <si>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</si>
  <si>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</si>
  <si>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</si>
  <si>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</si>
  <si>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</si>
  <si>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</si>
  <si>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</si>
  <si>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</si>
  <si>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</si>
  <si>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</si>
  <si>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</si>
  <si>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</si>
  <si>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</si>
  <si>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</si>
  <si>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</si>
  <si>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</si>
  <si>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</si>
  <si>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</si>
  <si>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</si>
  <si>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</si>
  <si>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</si>
  <si>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</si>
  <si>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</si>
  <si>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</si>
  <si>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</si>
  <si>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</si>
  <si>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</si>
  <si>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</si>
  <si>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</si>
  <si>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</si>
  <si>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</si>
  <si>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</si>
  <si>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</si>
  <si>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</si>
  <si>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</si>
  <si>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</si>
  <si>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</si>
  <si>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</si>
  <si>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</si>
  <si>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</si>
  <si>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</si>
  <si>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</si>
  <si>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</si>
  <si>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</si>
  <si>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</si>
  <si>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</si>
  <si>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</si>
  <si>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</si>
  <si>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</si>
  <si>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</si>
  <si>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</si>
  <si>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</si>
  <si>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</si>
  <si>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</si>
  <si>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</si>
  <si>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</si>
  <si>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</si>
  <si>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</si>
  <si>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</si>
  <si>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</si>
  <si>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</si>
  <si>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</si>
  <si>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</si>
  <si>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</si>
  <si>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</si>
  <si>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</si>
  <si>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</si>
  <si>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</si>
  <si>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</si>
  <si>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</si>
  <si>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</si>
  <si>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</si>
  <si>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</si>
  <si>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</si>
  <si>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</si>
  <si>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</si>
  <si>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</si>
  <si>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</si>
  <si>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</si>
  <si>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</si>
  <si>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</si>
  <si>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</si>
  <si>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</si>
  <si>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</si>
  <si>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</si>
  <si>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</si>
  <si>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</si>
  <si>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</si>
  <si>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</si>
  <si>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</si>
  <si>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</si>
  <si>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</si>
  <si>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</si>
  <si>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</si>
  <si>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</si>
  <si>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 xml:space="preserve">Председател: </t>
  </si>
  <si>
    <t>01.12.06г.</t>
  </si>
  <si>
    <t>Град: Тервел</t>
  </si>
  <si>
    <t>гр.Тервел</t>
  </si>
  <si>
    <t xml:space="preserve">                               Съставил: Милена Крумова</t>
  </si>
  <si>
    <t xml:space="preserve">                               Тел.: 05751 4045</t>
  </si>
  <si>
    <t>09.07.201 5</t>
  </si>
  <si>
    <t>ЗА ДЕЙНОСТТА НА  ДЪРЖАВНИТЕ СЪДЕБНИ  ИЗПЪЛНИТЕЛИ В РАЙОННИТЕ СЪДИЛИЩА ПРЕЗ  2015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</si>
</sst>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SheetLayoutView="75" workbookViewId="0" topLeftCell="A14">
      <selection activeCell="C3" sqref="C3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99</v>
      </c>
      <c r="B3" s="34">
        <v>905</v>
      </c>
      <c r="C3" s="35">
        <v>1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541</v>
      </c>
      <c r="D20" s="65">
        <f aca="true" t="shared" si="0" ref="D20:R20">SUM(D21+D24+D28+D33+D34)</f>
        <v>29</v>
      </c>
      <c r="E20" s="65">
        <f t="shared" si="0"/>
        <v>570</v>
      </c>
      <c r="F20" s="65">
        <f t="shared" si="0"/>
        <v>22</v>
      </c>
      <c r="G20" s="65">
        <f t="shared" si="0"/>
        <v>7</v>
      </c>
      <c r="H20" s="65">
        <f t="shared" si="0"/>
        <v>14</v>
      </c>
      <c r="I20" s="65">
        <f>E20-SUM(F20:H20)</f>
        <v>527</v>
      </c>
      <c r="J20" s="65">
        <f t="shared" si="0"/>
        <v>0</v>
      </c>
      <c r="K20" s="65">
        <f t="shared" si="0"/>
        <v>1</v>
      </c>
      <c r="L20" s="65">
        <f t="shared" si="0"/>
        <v>1</v>
      </c>
      <c r="M20" s="65">
        <f t="shared" si="0"/>
        <v>0</v>
      </c>
      <c r="N20" s="65">
        <f t="shared" si="0"/>
        <v>13</v>
      </c>
      <c r="O20" s="65">
        <f t="shared" si="0"/>
        <v>1</v>
      </c>
      <c r="P20" s="65">
        <f t="shared" si="0"/>
        <v>0</v>
      </c>
      <c r="Q20" s="65">
        <f t="shared" si="0"/>
        <v>1148</v>
      </c>
      <c r="R20" s="65">
        <f t="shared" si="0"/>
        <v>1148</v>
      </c>
    </row>
    <row r="21" spans="1:18" ht="26.25" customHeight="1">
      <c r="A21" s="66" t="s">
        <v>28</v>
      </c>
      <c r="B21" s="64" t="s">
        <v>6</v>
      </c>
      <c r="C21" s="65">
        <f>SUM(C22+C23)</f>
        <v>22</v>
      </c>
      <c r="D21" s="65">
        <f aca="true" t="shared" si="1" ref="D21:R21">SUM(D22+D23)</f>
        <v>4</v>
      </c>
      <c r="E21" s="65">
        <f t="shared" si="1"/>
        <v>26</v>
      </c>
      <c r="F21" s="65">
        <f t="shared" si="1"/>
        <v>2</v>
      </c>
      <c r="G21" s="65">
        <f t="shared" si="1"/>
        <v>0</v>
      </c>
      <c r="H21" s="65">
        <f t="shared" si="1"/>
        <v>13</v>
      </c>
      <c r="I21" s="65">
        <f aca="true" t="shared" si="2" ref="I21:I34">E21-SUM(F21:H21)</f>
        <v>11</v>
      </c>
      <c r="J21" s="65">
        <f t="shared" si="1"/>
        <v>0</v>
      </c>
      <c r="K21" s="65">
        <f t="shared" si="1"/>
        <v>1</v>
      </c>
      <c r="L21" s="65">
        <f t="shared" si="1"/>
        <v>1</v>
      </c>
      <c r="M21" s="65">
        <f t="shared" si="1"/>
        <v>0</v>
      </c>
      <c r="N21" s="65">
        <f t="shared" si="1"/>
        <v>3</v>
      </c>
      <c r="O21" s="65">
        <f t="shared" si="1"/>
        <v>0</v>
      </c>
      <c r="P21" s="65">
        <f t="shared" si="1"/>
        <v>0</v>
      </c>
      <c r="Q21" s="65">
        <f t="shared" si="1"/>
        <v>157</v>
      </c>
      <c r="R21" s="65">
        <f t="shared" si="1"/>
        <v>157</v>
      </c>
    </row>
    <row r="22" spans="1:18" ht="26.25" customHeight="1">
      <c r="A22" s="66" t="s">
        <v>79</v>
      </c>
      <c r="B22" s="64" t="s">
        <v>7</v>
      </c>
      <c r="C22" s="31">
        <v>13</v>
      </c>
      <c r="D22" s="31">
        <v>3</v>
      </c>
      <c r="E22" s="65">
        <f>SUM(C22+D22)</f>
        <v>16</v>
      </c>
      <c r="F22" s="31">
        <v>0</v>
      </c>
      <c r="G22" s="31">
        <v>0</v>
      </c>
      <c r="H22" s="31">
        <v>11</v>
      </c>
      <c r="I22" s="65">
        <f t="shared" si="2"/>
        <v>5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129</v>
      </c>
      <c r="R22" s="32">
        <v>129</v>
      </c>
    </row>
    <row r="23" spans="1:18" ht="26.25" customHeight="1">
      <c r="A23" s="66" t="s">
        <v>29</v>
      </c>
      <c r="B23" s="64" t="s">
        <v>8</v>
      </c>
      <c r="C23" s="31">
        <v>9</v>
      </c>
      <c r="D23" s="31">
        <v>1</v>
      </c>
      <c r="E23" s="65">
        <f>SUM(C23+D23)</f>
        <v>10</v>
      </c>
      <c r="F23" s="31">
        <v>2</v>
      </c>
      <c r="G23" s="31">
        <v>0</v>
      </c>
      <c r="H23" s="31">
        <v>2</v>
      </c>
      <c r="I23" s="65">
        <f t="shared" si="2"/>
        <v>6</v>
      </c>
      <c r="J23" s="31">
        <v>0</v>
      </c>
      <c r="K23" s="31">
        <v>1</v>
      </c>
      <c r="L23" s="32">
        <v>1</v>
      </c>
      <c r="M23" s="32">
        <v>0</v>
      </c>
      <c r="N23" s="32">
        <v>3</v>
      </c>
      <c r="O23" s="32">
        <v>0</v>
      </c>
      <c r="P23" s="32">
        <v>0</v>
      </c>
      <c r="Q23" s="32">
        <v>28</v>
      </c>
      <c r="R23" s="32">
        <v>28</v>
      </c>
    </row>
    <row r="24" spans="1:18" ht="27" customHeight="1">
      <c r="A24" s="66" t="s">
        <v>81</v>
      </c>
      <c r="B24" s="64" t="s">
        <v>9</v>
      </c>
      <c r="C24" s="65">
        <f>SUM(C25:C27)</f>
        <v>382</v>
      </c>
      <c r="D24" s="65">
        <f aca="true" t="shared" si="3" ref="D24:R24">SUM(D25:D27)</f>
        <v>13</v>
      </c>
      <c r="E24" s="65">
        <f t="shared" si="3"/>
        <v>395</v>
      </c>
      <c r="F24" s="65">
        <f t="shared" si="3"/>
        <v>17</v>
      </c>
      <c r="G24" s="65">
        <f t="shared" si="3"/>
        <v>4</v>
      </c>
      <c r="H24" s="65">
        <f t="shared" si="3"/>
        <v>1</v>
      </c>
      <c r="I24" s="65">
        <f t="shared" si="2"/>
        <v>373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4</v>
      </c>
      <c r="O24" s="65">
        <f t="shared" si="3"/>
        <v>1</v>
      </c>
      <c r="P24" s="65">
        <f t="shared" si="3"/>
        <v>0</v>
      </c>
      <c r="Q24" s="65">
        <f t="shared" si="3"/>
        <v>276</v>
      </c>
      <c r="R24" s="65">
        <f t="shared" si="3"/>
        <v>276</v>
      </c>
    </row>
    <row r="25" spans="1:18" ht="27" customHeight="1">
      <c r="A25" s="66" t="s">
        <v>73</v>
      </c>
      <c r="B25" s="64" t="s">
        <v>20</v>
      </c>
      <c r="C25" s="31">
        <v>17</v>
      </c>
      <c r="D25" s="31">
        <v>1</v>
      </c>
      <c r="E25" s="65">
        <f>SUM(C25+D25)</f>
        <v>18</v>
      </c>
      <c r="F25" s="31">
        <v>0</v>
      </c>
      <c r="G25" s="31">
        <v>0</v>
      </c>
      <c r="H25" s="31">
        <v>0</v>
      </c>
      <c r="I25" s="65">
        <f t="shared" si="2"/>
        <v>18</v>
      </c>
      <c r="J25" s="31">
        <v>0</v>
      </c>
      <c r="K25" s="31">
        <v>0</v>
      </c>
      <c r="L25" s="32">
        <v>0</v>
      </c>
      <c r="M25" s="32">
        <v>0</v>
      </c>
      <c r="N25" s="32">
        <v>2</v>
      </c>
      <c r="O25" s="32">
        <v>0</v>
      </c>
      <c r="P25" s="32">
        <v>0</v>
      </c>
      <c r="Q25" s="32">
        <v>45</v>
      </c>
      <c r="R25" s="32">
        <v>45</v>
      </c>
    </row>
    <row r="26" spans="1:18" ht="27" customHeight="1">
      <c r="A26" s="63" t="s">
        <v>30</v>
      </c>
      <c r="B26" s="64" t="s">
        <v>10</v>
      </c>
      <c r="C26" s="31">
        <v>17</v>
      </c>
      <c r="D26" s="31">
        <v>0</v>
      </c>
      <c r="E26" s="65">
        <f>SUM(C26+D26)</f>
        <v>17</v>
      </c>
      <c r="F26" s="31">
        <v>0</v>
      </c>
      <c r="G26" s="31">
        <v>0</v>
      </c>
      <c r="H26" s="31">
        <v>0</v>
      </c>
      <c r="I26" s="65">
        <f t="shared" si="2"/>
        <v>17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1</v>
      </c>
      <c r="P26" s="32">
        <v>0</v>
      </c>
      <c r="Q26" s="32">
        <v>117</v>
      </c>
      <c r="R26" s="32">
        <v>117</v>
      </c>
    </row>
    <row r="27" spans="1:18" ht="27" customHeight="1">
      <c r="A27" s="63" t="s">
        <v>35</v>
      </c>
      <c r="B27" s="64" t="s">
        <v>36</v>
      </c>
      <c r="C27" s="31">
        <v>348</v>
      </c>
      <c r="D27" s="31">
        <v>12</v>
      </c>
      <c r="E27" s="65">
        <f aca="true" t="shared" si="4" ref="E27:E34">SUM(C27+D27)</f>
        <v>360</v>
      </c>
      <c r="F27" s="31">
        <v>17</v>
      </c>
      <c r="G27" s="31">
        <v>4</v>
      </c>
      <c r="H27" s="31">
        <v>1</v>
      </c>
      <c r="I27" s="65">
        <f t="shared" si="2"/>
        <v>338</v>
      </c>
      <c r="J27" s="31">
        <v>0</v>
      </c>
      <c r="K27" s="31">
        <v>0</v>
      </c>
      <c r="L27" s="32">
        <v>0</v>
      </c>
      <c r="M27" s="32">
        <v>0</v>
      </c>
      <c r="N27" s="32">
        <v>2</v>
      </c>
      <c r="O27" s="32">
        <v>0</v>
      </c>
      <c r="P27" s="32">
        <v>0</v>
      </c>
      <c r="Q27" s="32">
        <v>114</v>
      </c>
      <c r="R27" s="32">
        <v>114</v>
      </c>
    </row>
    <row r="28" spans="1:18" ht="26.25" customHeight="1">
      <c r="A28" s="66" t="s">
        <v>52</v>
      </c>
      <c r="B28" s="64" t="s">
        <v>11</v>
      </c>
      <c r="C28" s="65">
        <f>SUM(C29:C32)</f>
        <v>136</v>
      </c>
      <c r="D28" s="65">
        <f aca="true" t="shared" si="5" ref="D28:R28">SUM(D29:D32)</f>
        <v>12</v>
      </c>
      <c r="E28" s="65">
        <f t="shared" si="5"/>
        <v>148</v>
      </c>
      <c r="F28" s="65">
        <f t="shared" si="5"/>
        <v>3</v>
      </c>
      <c r="G28" s="65">
        <f t="shared" si="5"/>
        <v>3</v>
      </c>
      <c r="H28" s="65">
        <f t="shared" si="5"/>
        <v>0</v>
      </c>
      <c r="I28" s="65">
        <f t="shared" si="2"/>
        <v>142</v>
      </c>
      <c r="J28" s="65">
        <f t="shared" si="5"/>
        <v>0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6</v>
      </c>
      <c r="O28" s="65">
        <f t="shared" si="5"/>
        <v>0</v>
      </c>
      <c r="P28" s="65">
        <f t="shared" si="5"/>
        <v>0</v>
      </c>
      <c r="Q28" s="65">
        <f t="shared" si="5"/>
        <v>715</v>
      </c>
      <c r="R28" s="65">
        <f t="shared" si="5"/>
        <v>715</v>
      </c>
    </row>
    <row r="29" spans="1:18" ht="27" customHeight="1">
      <c r="A29" s="66" t="s">
        <v>31</v>
      </c>
      <c r="B29" s="64" t="s">
        <v>12</v>
      </c>
      <c r="C29" s="31">
        <v>20</v>
      </c>
      <c r="D29" s="31">
        <v>4</v>
      </c>
      <c r="E29" s="65">
        <f t="shared" si="4"/>
        <v>24</v>
      </c>
      <c r="F29" s="31">
        <v>1</v>
      </c>
      <c r="G29" s="31">
        <v>2</v>
      </c>
      <c r="H29" s="31">
        <v>0</v>
      </c>
      <c r="I29" s="65">
        <f t="shared" si="2"/>
        <v>21</v>
      </c>
      <c r="J29" s="31">
        <v>0</v>
      </c>
      <c r="K29" s="31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550</v>
      </c>
      <c r="R29" s="32">
        <v>550</v>
      </c>
    </row>
    <row r="30" spans="1:18" ht="27" customHeight="1">
      <c r="A30" s="63" t="s">
        <v>32</v>
      </c>
      <c r="B30" s="64" t="s">
        <v>13</v>
      </c>
      <c r="C30" s="31">
        <v>0</v>
      </c>
      <c r="D30" s="31">
        <v>0</v>
      </c>
      <c r="E30" s="65">
        <f t="shared" si="4"/>
        <v>0</v>
      </c>
      <c r="F30" s="31">
        <v>0</v>
      </c>
      <c r="G30" s="31">
        <v>0</v>
      </c>
      <c r="H30" s="31">
        <v>0</v>
      </c>
      <c r="I30" s="65">
        <f t="shared" si="2"/>
        <v>0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</row>
    <row r="31" spans="1:18" ht="27" customHeight="1">
      <c r="A31" s="63" t="s">
        <v>37</v>
      </c>
      <c r="B31" s="64" t="s">
        <v>14</v>
      </c>
      <c r="C31" s="31">
        <v>3</v>
      </c>
      <c r="D31" s="31">
        <v>1</v>
      </c>
      <c r="E31" s="65">
        <f t="shared" si="4"/>
        <v>4</v>
      </c>
      <c r="F31" s="31">
        <v>0</v>
      </c>
      <c r="G31" s="31">
        <v>0</v>
      </c>
      <c r="H31" s="31">
        <v>0</v>
      </c>
      <c r="I31" s="65">
        <f t="shared" si="2"/>
        <v>4</v>
      </c>
      <c r="J31" s="31">
        <v>0</v>
      </c>
      <c r="K31" s="31">
        <v>0</v>
      </c>
      <c r="L31" s="32">
        <v>0</v>
      </c>
      <c r="M31" s="32">
        <v>0</v>
      </c>
      <c r="N31" s="32">
        <v>2</v>
      </c>
      <c r="O31" s="32">
        <v>0</v>
      </c>
      <c r="P31" s="32">
        <v>0</v>
      </c>
      <c r="Q31" s="32">
        <v>25</v>
      </c>
      <c r="R31" s="32">
        <v>25</v>
      </c>
    </row>
    <row r="32" spans="1:18" ht="27" customHeight="1">
      <c r="A32" s="63" t="s">
        <v>38</v>
      </c>
      <c r="B32" s="64" t="s">
        <v>39</v>
      </c>
      <c r="C32" s="31">
        <v>113</v>
      </c>
      <c r="D32" s="31">
        <v>7</v>
      </c>
      <c r="E32" s="65">
        <f t="shared" si="4"/>
        <v>120</v>
      </c>
      <c r="F32" s="31">
        <v>2</v>
      </c>
      <c r="G32" s="31">
        <v>1</v>
      </c>
      <c r="H32" s="31">
        <v>0</v>
      </c>
      <c r="I32" s="65">
        <f t="shared" si="2"/>
        <v>117</v>
      </c>
      <c r="J32" s="31">
        <v>0</v>
      </c>
      <c r="K32" s="31">
        <v>0</v>
      </c>
      <c r="L32" s="32">
        <v>0</v>
      </c>
      <c r="M32" s="32">
        <v>0</v>
      </c>
      <c r="N32" s="32">
        <v>4</v>
      </c>
      <c r="O32" s="32">
        <v>0</v>
      </c>
      <c r="P32" s="32">
        <v>0</v>
      </c>
      <c r="Q32" s="32">
        <v>140</v>
      </c>
      <c r="R32" s="32">
        <v>140</v>
      </c>
    </row>
    <row r="33" spans="1:18" ht="26.25" customHeight="1">
      <c r="A33" s="66" t="s">
        <v>33</v>
      </c>
      <c r="B33" s="64" t="s">
        <v>15</v>
      </c>
      <c r="C33" s="31">
        <v>1</v>
      </c>
      <c r="D33" s="31">
        <v>0</v>
      </c>
      <c r="E33" s="65">
        <f t="shared" si="4"/>
        <v>1</v>
      </c>
      <c r="F33" s="31">
        <v>0</v>
      </c>
      <c r="G33" s="31">
        <v>0</v>
      </c>
      <c r="H33" s="31">
        <v>0</v>
      </c>
      <c r="I33" s="65">
        <f t="shared" si="2"/>
        <v>1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0</v>
      </c>
      <c r="D34" s="31">
        <v>0</v>
      </c>
      <c r="E34" s="65">
        <f t="shared" si="4"/>
        <v>0</v>
      </c>
      <c r="F34" s="31">
        <v>0</v>
      </c>
      <c r="G34" s="31">
        <v>0</v>
      </c>
      <c r="H34" s="31">
        <v>0</v>
      </c>
      <c r="I34" s="65">
        <f t="shared" si="2"/>
        <v>0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17" right="0.16" top="0.32" bottom="0.1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workbookViewId="0" topLeftCell="A1">
      <selection activeCell="G21" sqref="G21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1309135</v>
      </c>
      <c r="D14" s="28">
        <f aca="true" t="shared" si="0" ref="D14:N14">SUM(D15+D18+D22+D27)</f>
        <v>49030</v>
      </c>
      <c r="E14" s="28">
        <f t="shared" si="0"/>
        <v>1358165</v>
      </c>
      <c r="F14" s="28">
        <f t="shared" si="0"/>
        <v>148581</v>
      </c>
      <c r="G14" s="28">
        <f t="shared" si="0"/>
        <v>19444</v>
      </c>
      <c r="H14" s="28">
        <f t="shared" si="0"/>
        <v>0</v>
      </c>
      <c r="I14" s="28">
        <f t="shared" si="0"/>
        <v>2182</v>
      </c>
      <c r="J14" s="28">
        <f t="shared" si="0"/>
        <v>4160</v>
      </c>
      <c r="K14" s="28">
        <f t="shared" si="0"/>
        <v>122795</v>
      </c>
      <c r="L14" s="28">
        <f t="shared" si="0"/>
        <v>20583</v>
      </c>
      <c r="M14" s="28">
        <f t="shared" si="0"/>
        <v>16224</v>
      </c>
      <c r="N14" s="28">
        <f t="shared" si="0"/>
        <v>1219146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77375</v>
      </c>
      <c r="D15" s="28">
        <f aca="true" t="shared" si="1" ref="D15:M15">SUM(D16+D17)</f>
        <v>1192</v>
      </c>
      <c r="E15" s="28">
        <f t="shared" si="1"/>
        <v>78567</v>
      </c>
      <c r="F15" s="28">
        <f t="shared" si="1"/>
        <v>17022</v>
      </c>
      <c r="G15" s="28">
        <f t="shared" si="1"/>
        <v>13351</v>
      </c>
      <c r="H15" s="28">
        <f t="shared" si="1"/>
        <v>0</v>
      </c>
      <c r="I15" s="28">
        <f t="shared" si="1"/>
        <v>200</v>
      </c>
      <c r="J15" s="28">
        <f t="shared" si="1"/>
        <v>610</v>
      </c>
      <c r="K15" s="28">
        <f t="shared" si="1"/>
        <v>2861</v>
      </c>
      <c r="L15" s="28">
        <f t="shared" si="1"/>
        <v>2225</v>
      </c>
      <c r="M15" s="28">
        <f t="shared" si="1"/>
        <v>3185</v>
      </c>
      <c r="N15" s="28">
        <f>SUM(N16+N17)</f>
        <v>72521</v>
      </c>
    </row>
    <row r="16" spans="1:14" ht="26.25" customHeight="1">
      <c r="A16" s="20" t="s">
        <v>92</v>
      </c>
      <c r="B16" s="23" t="s">
        <v>7</v>
      </c>
      <c r="C16" s="30">
        <v>2756</v>
      </c>
      <c r="D16" s="30">
        <v>743</v>
      </c>
      <c r="E16" s="29">
        <f aca="true" t="shared" si="2" ref="E16:E27">SUM(C16+D16)</f>
        <v>3499</v>
      </c>
      <c r="F16" s="29">
        <f aca="true" t="shared" si="3" ref="F16:F27">SUM(G16:K16)</f>
        <v>1565</v>
      </c>
      <c r="G16" s="30">
        <v>1005</v>
      </c>
      <c r="H16" s="30">
        <v>0</v>
      </c>
      <c r="I16" s="30">
        <v>0</v>
      </c>
      <c r="J16" s="30">
        <v>0</v>
      </c>
      <c r="K16" s="30">
        <v>560</v>
      </c>
      <c r="L16" s="30">
        <v>200</v>
      </c>
      <c r="M16" s="30">
        <v>867</v>
      </c>
      <c r="N16" s="28">
        <f>SUM(E16-K16-M16)</f>
        <v>2072</v>
      </c>
    </row>
    <row r="17" spans="1:14" ht="13.5">
      <c r="A17" s="20" t="s">
        <v>29</v>
      </c>
      <c r="B17" s="23" t="s">
        <v>8</v>
      </c>
      <c r="C17" s="30">
        <v>74619</v>
      </c>
      <c r="D17" s="30">
        <v>449</v>
      </c>
      <c r="E17" s="29">
        <f t="shared" si="2"/>
        <v>75068</v>
      </c>
      <c r="F17" s="29">
        <f t="shared" si="3"/>
        <v>15457</v>
      </c>
      <c r="G17" s="30">
        <v>12346</v>
      </c>
      <c r="H17" s="30">
        <v>0</v>
      </c>
      <c r="I17" s="30">
        <v>200</v>
      </c>
      <c r="J17" s="30">
        <v>610</v>
      </c>
      <c r="K17" s="30">
        <v>2301</v>
      </c>
      <c r="L17" s="30">
        <v>2025</v>
      </c>
      <c r="M17" s="30">
        <v>2318</v>
      </c>
      <c r="N17" s="28">
        <f>SUM(E17-K17-M17)</f>
        <v>70449</v>
      </c>
    </row>
    <row r="18" spans="1:14" ht="22.5">
      <c r="A18" s="24" t="s">
        <v>90</v>
      </c>
      <c r="B18" s="23" t="s">
        <v>9</v>
      </c>
      <c r="C18" s="28">
        <f>SUM(C19:C21)</f>
        <v>1059839</v>
      </c>
      <c r="D18" s="28">
        <f aca="true" t="shared" si="4" ref="D18:N18">SUM(D19:D21)</f>
        <v>26316</v>
      </c>
      <c r="E18" s="28">
        <f t="shared" si="4"/>
        <v>1086155</v>
      </c>
      <c r="F18" s="28">
        <f t="shared" si="4"/>
        <v>115970</v>
      </c>
      <c r="G18" s="28">
        <f t="shared" si="4"/>
        <v>3813</v>
      </c>
      <c r="H18" s="28">
        <f t="shared" si="4"/>
        <v>0</v>
      </c>
      <c r="I18" s="28">
        <f t="shared" si="4"/>
        <v>1182</v>
      </c>
      <c r="J18" s="28">
        <f t="shared" si="4"/>
        <v>2440</v>
      </c>
      <c r="K18" s="28">
        <f t="shared" si="4"/>
        <v>108535</v>
      </c>
      <c r="L18" s="28">
        <f t="shared" si="4"/>
        <v>11728</v>
      </c>
      <c r="M18" s="28">
        <f t="shared" si="4"/>
        <v>12324</v>
      </c>
      <c r="N18" s="28">
        <f t="shared" si="4"/>
        <v>965296</v>
      </c>
    </row>
    <row r="19" spans="1:14" ht="26.25" customHeight="1">
      <c r="A19" s="20" t="s">
        <v>93</v>
      </c>
      <c r="B19" s="23" t="s">
        <v>20</v>
      </c>
      <c r="C19" s="30">
        <v>134197</v>
      </c>
      <c r="D19" s="30">
        <v>10704</v>
      </c>
      <c r="E19" s="29">
        <f t="shared" si="2"/>
        <v>144901</v>
      </c>
      <c r="F19" s="29">
        <f t="shared" si="3"/>
        <v>7032</v>
      </c>
      <c r="G19" s="30">
        <v>650</v>
      </c>
      <c r="H19" s="30">
        <v>0</v>
      </c>
      <c r="I19" s="30">
        <v>180</v>
      </c>
      <c r="J19" s="30">
        <v>500</v>
      </c>
      <c r="K19" s="30">
        <v>5702</v>
      </c>
      <c r="L19" s="30">
        <v>4378</v>
      </c>
      <c r="M19" s="30">
        <v>0</v>
      </c>
      <c r="N19" s="28">
        <f>SUM(E19-K19-M19)</f>
        <v>139199</v>
      </c>
    </row>
    <row r="20" spans="1:14" ht="25.5" customHeight="1">
      <c r="A20" s="19" t="s">
        <v>30</v>
      </c>
      <c r="B20" s="23" t="s">
        <v>10</v>
      </c>
      <c r="C20" s="30">
        <v>273855</v>
      </c>
      <c r="D20" s="30">
        <v>0</v>
      </c>
      <c r="E20" s="29">
        <f t="shared" si="2"/>
        <v>273855</v>
      </c>
      <c r="F20" s="29">
        <f t="shared" si="3"/>
        <v>14624</v>
      </c>
      <c r="G20" s="30">
        <v>1011</v>
      </c>
      <c r="H20" s="30">
        <v>0</v>
      </c>
      <c r="I20" s="30">
        <v>0</v>
      </c>
      <c r="J20" s="30">
        <v>0</v>
      </c>
      <c r="K20" s="30">
        <v>13613</v>
      </c>
      <c r="L20" s="30">
        <v>1250</v>
      </c>
      <c r="M20" s="30">
        <v>0</v>
      </c>
      <c r="N20" s="28">
        <f>SUM(E20-K20-M20)</f>
        <v>260242</v>
      </c>
    </row>
    <row r="21" spans="1:14" ht="25.5" customHeight="1">
      <c r="A21" s="19" t="s">
        <v>35</v>
      </c>
      <c r="B21" s="23" t="s">
        <v>36</v>
      </c>
      <c r="C21" s="30">
        <v>651787</v>
      </c>
      <c r="D21" s="30">
        <v>15612</v>
      </c>
      <c r="E21" s="29">
        <f t="shared" si="2"/>
        <v>667399</v>
      </c>
      <c r="F21" s="29">
        <f t="shared" si="3"/>
        <v>94314</v>
      </c>
      <c r="G21" s="30">
        <v>2152</v>
      </c>
      <c r="H21" s="30">
        <v>0</v>
      </c>
      <c r="I21" s="30">
        <v>1002</v>
      </c>
      <c r="J21" s="30">
        <v>1940</v>
      </c>
      <c r="K21" s="30">
        <v>89220</v>
      </c>
      <c r="L21" s="30">
        <v>6100</v>
      </c>
      <c r="M21" s="30">
        <v>12324</v>
      </c>
      <c r="N21" s="28">
        <f>SUM(E21-K21-M21)</f>
        <v>565855</v>
      </c>
    </row>
    <row r="22" spans="1:14" ht="26.25" customHeight="1">
      <c r="A22" s="20" t="s">
        <v>52</v>
      </c>
      <c r="B22" s="23" t="s">
        <v>11</v>
      </c>
      <c r="C22" s="28">
        <f>SUM(C23:C26)</f>
        <v>171921</v>
      </c>
      <c r="D22" s="28">
        <f aca="true" t="shared" si="5" ref="D22:M22">SUM(D23:D26)</f>
        <v>21522</v>
      </c>
      <c r="E22" s="28">
        <f t="shared" si="5"/>
        <v>193443</v>
      </c>
      <c r="F22" s="28">
        <f t="shared" si="5"/>
        <v>15589</v>
      </c>
      <c r="G22" s="28">
        <f t="shared" si="5"/>
        <v>2280</v>
      </c>
      <c r="H22" s="28">
        <f t="shared" si="5"/>
        <v>0</v>
      </c>
      <c r="I22" s="28">
        <f t="shared" si="5"/>
        <v>800</v>
      </c>
      <c r="J22" s="28">
        <f t="shared" si="5"/>
        <v>1110</v>
      </c>
      <c r="K22" s="28">
        <f t="shared" si="5"/>
        <v>11399</v>
      </c>
      <c r="L22" s="28">
        <f t="shared" si="5"/>
        <v>6630</v>
      </c>
      <c r="M22" s="28">
        <f t="shared" si="5"/>
        <v>715</v>
      </c>
      <c r="N22" s="28">
        <f>SUM(N23:N26)</f>
        <v>181329</v>
      </c>
    </row>
    <row r="23" spans="1:14" ht="26.25" customHeight="1">
      <c r="A23" s="20" t="s">
        <v>94</v>
      </c>
      <c r="B23" s="23" t="s">
        <v>12</v>
      </c>
      <c r="C23" s="30">
        <v>2453</v>
      </c>
      <c r="D23" s="30">
        <v>9015</v>
      </c>
      <c r="E23" s="29">
        <f t="shared" si="2"/>
        <v>11468</v>
      </c>
      <c r="F23" s="29">
        <f t="shared" si="3"/>
        <v>9407</v>
      </c>
      <c r="G23" s="30">
        <v>980</v>
      </c>
      <c r="H23" s="30">
        <v>0</v>
      </c>
      <c r="I23" s="30">
        <v>500</v>
      </c>
      <c r="J23" s="30">
        <v>180</v>
      </c>
      <c r="K23" s="30">
        <v>7747</v>
      </c>
      <c r="L23" s="30">
        <v>4600</v>
      </c>
      <c r="M23" s="30">
        <v>540</v>
      </c>
      <c r="N23" s="28">
        <f>SUM(E23-K23-M23)</f>
        <v>3181</v>
      </c>
    </row>
    <row r="24" spans="1:14" ht="13.5">
      <c r="A24" s="19" t="s">
        <v>32</v>
      </c>
      <c r="B24" s="23" t="s">
        <v>13</v>
      </c>
      <c r="C24" s="30">
        <v>2488</v>
      </c>
      <c r="D24" s="30">
        <v>0</v>
      </c>
      <c r="E24" s="29">
        <f t="shared" si="2"/>
        <v>2488</v>
      </c>
      <c r="F24" s="29">
        <f t="shared" si="3"/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28">
        <f>SUM(E24-K24-M24)</f>
        <v>2488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166980</v>
      </c>
      <c r="D26" s="30">
        <v>12507</v>
      </c>
      <c r="E26" s="29">
        <f t="shared" si="2"/>
        <v>179487</v>
      </c>
      <c r="F26" s="29">
        <f t="shared" si="3"/>
        <v>6182</v>
      </c>
      <c r="G26" s="30">
        <v>1300</v>
      </c>
      <c r="H26" s="30">
        <v>0</v>
      </c>
      <c r="I26" s="30">
        <v>300</v>
      </c>
      <c r="J26" s="30">
        <v>930</v>
      </c>
      <c r="K26" s="30">
        <v>3652</v>
      </c>
      <c r="L26" s="30">
        <v>2030</v>
      </c>
      <c r="M26" s="30">
        <v>175</v>
      </c>
      <c r="N26" s="28">
        <f>SUM(E26-K26-M26)</f>
        <v>175660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>
        <v>6</v>
      </c>
      <c r="L29" s="12"/>
      <c r="M29" s="12"/>
      <c r="N29" s="12"/>
    </row>
    <row r="30" spans="1:14" ht="21.75" customHeight="1">
      <c r="A30" s="36" t="s">
        <v>102</v>
      </c>
      <c r="B30" s="115" t="s">
        <v>100</v>
      </c>
      <c r="C30" s="115"/>
      <c r="D30" s="115"/>
      <c r="E30" s="115"/>
      <c r="F30" s="115"/>
      <c r="G30" s="17"/>
      <c r="H30" s="17"/>
      <c r="I30" s="17"/>
      <c r="J30" s="117" t="s">
        <v>95</v>
      </c>
      <c r="K30" s="117"/>
      <c r="L30" s="117"/>
      <c r="M30" s="117"/>
      <c r="N30" s="117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98</v>
      </c>
      <c r="B32" s="116" t="s">
        <v>101</v>
      </c>
      <c r="C32" s="116"/>
      <c r="D32" s="116"/>
      <c r="E32" s="116"/>
      <c r="F32" s="116"/>
      <c r="G32" s="16"/>
      <c r="H32" s="16"/>
      <c r="I32" s="16"/>
      <c r="J32" s="117" t="s">
        <v>96</v>
      </c>
      <c r="K32" s="118"/>
      <c r="L32" s="118"/>
      <c r="M32" s="118"/>
      <c r="N32" s="118"/>
    </row>
    <row r="33" spans="1:14" ht="12.75">
      <c r="A33" s="67" t="s">
        <v>97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K3:K12"/>
    <mergeCell ref="J32:N32"/>
    <mergeCell ref="L3:L12"/>
    <mergeCell ref="C29:E29"/>
    <mergeCell ref="G29:J29"/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HP</cp:lastModifiedBy>
  <cp:lastPrinted>2015-01-14T13:29:13Z</cp:lastPrinted>
  <dcterms:created xsi:type="dcterms:W3CDTF">2003-10-20T11:34:47Z</dcterms:created>
  <dcterms:modified xsi:type="dcterms:W3CDTF">2015-07-09T12:12:04Z</dcterms:modified>
  <cp:category/>
  <cp:version/>
  <cp:contentType/>
  <cp:contentStatus/>
</cp:coreProperties>
</file>