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240" activeTab="1"/>
  </bookViews>
  <sheets>
    <sheet name="Указания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<sst xmlns="http://schemas.openxmlformats.org/spreadsheetml/2006/main" count="101" uniqueCount="100">
  <si>
    <t>Свършени дела</t>
  </si>
  <si>
    <t>Прекратени производства</t>
  </si>
  <si>
    <t>Брой заседания</t>
  </si>
  <si>
    <t>година</t>
  </si>
  <si>
    <t>Висящи 01.01.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</si>
  <si>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</si>
  <si>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</si>
  <si>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</si>
  <si>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</si>
  <si>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</si>
  <si>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По други причини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</si>
  <si>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</si>
  <si>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</si>
  <si>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</si>
  <si>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</si>
  <si>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</si>
  <si>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</si>
  <si>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</si>
  <si>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</si>
  <si>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</si>
  <si>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</si>
  <si>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</si>
  <si>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</si>
  <si>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</si>
  <si>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</si>
  <si>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</si>
  <si>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Общо дела</t>
  </si>
  <si>
    <t>/подпис и печат/</t>
  </si>
  <si>
    <t xml:space="preserve"> /име,фамилия/</t>
  </si>
  <si>
    <t>Административни    дела</t>
  </si>
  <si>
    <t>Споразу- мения по чл.178 АПК</t>
  </si>
  <si>
    <t>Административен ръководител:</t>
  </si>
  <si>
    <t>Брой съдии по щат</t>
  </si>
  <si>
    <t>Натовареност по щат</t>
  </si>
  <si>
    <t>Отработени човекомесеци</t>
  </si>
  <si>
    <t>Действителна натовареност</t>
  </si>
  <si>
    <t xml:space="preserve">Общо по АПК </t>
  </si>
  <si>
    <t>Н</t>
  </si>
  <si>
    <t>О</t>
  </si>
  <si>
    <t>П</t>
  </si>
  <si>
    <t>от тях:                              по ДОПК и ЗМ</t>
  </si>
  <si>
    <t>от тях:                                по ЗУТ и ЗКИР</t>
  </si>
  <si>
    <t>от тях:                                по ЗСПЗЗ и ЗВГЗГФ</t>
  </si>
  <si>
    <t>от тях:                                по КСО и ЗСП</t>
  </si>
  <si>
    <t>от тях:                                 по КТ, ЗДСл, ЗМВР и ЗОВС</t>
  </si>
  <si>
    <t xml:space="preserve"> У К А З А Н И Я      З А      П О П Ъ Л В А Н Е    Н А     Ф А Й Л А</t>
  </si>
  <si>
    <t>В определения Ви срок</t>
  </si>
  <si>
    <t>попълнена вече я изпратете  на   e-mail:</t>
  </si>
  <si>
    <r>
      <t xml:space="preserve">                   </t>
    </r>
    <r>
      <rPr>
        <b/>
        <sz val="12"/>
        <rFont val="Times New Roman Cyr"/>
        <family val="1"/>
      </rPr>
      <t xml:space="preserve">    vss-fin@del.bg  и по пощата(на хартиен и магнитен носител)</t>
    </r>
  </si>
  <si>
    <t xml:space="preserve">        и по  пощата /на хартиен и технически носител/.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</si>
  <si>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</si>
  <si>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</si>
  <si>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r>
      <t xml:space="preserve">Таблиците са защитени и информация може да се нанася </t>
    </r>
    <r>
      <rPr>
        <b/>
        <sz val="12"/>
        <color indexed="60"/>
        <rFont val="Times New Roman CYR"/>
        <family val="0"/>
      </rPr>
      <t>само в белите полета</t>
    </r>
    <r>
      <rPr>
        <sz val="12"/>
        <color indexed="60"/>
        <rFont val="Times New Roman CYR"/>
        <family val="1"/>
      </rPr>
      <t>.</t>
    </r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</si>
  <si>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</si>
  <si>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</si>
  <si>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</si>
  <si>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</si>
  <si>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</si>
  <si>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</si>
  <si>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</si>
  <si>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</si>
  <si>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</si>
  <si>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</si>
  <si>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</si>
  <si>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11.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</si>
  <si>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</si>
  <si>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</si>
  <si>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Попълват се данните само в незащитените /бели/ полета.</t>
  </si>
  <si>
    <t>vss-fin@del.bg</t>
  </si>
  <si>
    <t>Файлът следва да бъде наименован съобразно името на съда, например Adm.sad Varna.xls.</t>
  </si>
  <si>
    <t>годишния отчет за дейността на Вашия съд от предходната година / за бъдещи отчети /.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</si>
  <si>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</si>
  <si>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</si>
  <si>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 xml:space="preserve">12. </t>
  </si>
  <si>
    <t>Данните от колона "Висящи дела 01.01." трябва да е равна на колона "Висящи дела 31.12." от</t>
  </si>
  <si>
    <t>от тях:                                    по АПК - искови  и ЗОДв</t>
  </si>
  <si>
    <t xml:space="preserve">от тях:                                 поЗДС, ЗОС,  ЗМСМА и  ЗАдм </t>
  </si>
  <si>
    <t>от тях:                               Частни административни по ДОПК и др.</t>
  </si>
  <si>
    <t xml:space="preserve"> Други административни</t>
  </si>
  <si>
    <t xml:space="preserve"> Общо  касационни</t>
  </si>
  <si>
    <t>от тях:                                 КНАХ</t>
  </si>
  <si>
    <t>м</t>
  </si>
  <si>
    <t>от тях:                                 други касационни</t>
  </si>
  <si>
    <t>С</t>
  </si>
  <si>
    <t>Т</t>
  </si>
  <si>
    <t xml:space="preserve">13. </t>
  </si>
  <si>
    <t>В ред О "Общо дела" се сумират  автоматично  делата от редове А и Л.</t>
  </si>
  <si>
    <t xml:space="preserve">14. </t>
  </si>
  <si>
    <t>Отчет за работата на Административен съд  гр.</t>
  </si>
  <si>
    <t>Не следва да се правят опити за изтриване или вмъкване на редове и  колони.</t>
  </si>
  <si>
    <t>Не следва да се правят опити за промяна на наименованието на  таблицата.</t>
  </si>
  <si>
    <t>В ред А "Общо по АПК" автоматично се сумират  делата от редове Б, В, Г, Д, Е, Ж, З, И и К.</t>
  </si>
  <si>
    <t>В ред Л "Общо касационни" автоматично се сумират  делата от редове М и Н.</t>
  </si>
  <si>
    <t>за 2007 година</t>
  </si>
  <si>
    <t>Висящи 30.12.</t>
  </si>
  <si>
    <t>Информацията в този файл се събира в изпълнение на чл.30, ал.1, т.13 от ЗСВ два пъти годишно.</t>
  </si>
  <si>
    <t xml:space="preserve">Изготвил:         Красимира Димитрова                       </t>
  </si>
  <si>
    <t>телефон за връзка: 084 / 61-21-77</t>
  </si>
  <si>
    <t>E-mail: razgrad_ac@abv.bg ; admcourt-rz@admcourt-rz.org</t>
  </si>
  <si>
    <t>Разград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</si>
</sst>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&quot;.&quot;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Continuous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 horizontal="centerContinuous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 applyProtection="1">
      <alignment horizontal="center" vertical="center" wrapText="1"/>
      <protection/>
    </xf>
    <xf numFmtId="0" fontId="4" fillId="34" borderId="27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4" fillId="34" borderId="24" xfId="0" applyFont="1" applyFill="1" applyBorder="1" applyAlignment="1" applyProtection="1">
      <alignment horizontal="center" vertical="center" wrapText="1"/>
      <protection/>
    </xf>
    <xf numFmtId="0" fontId="4" fillId="34" borderId="24" xfId="0" applyFont="1" applyFill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2" fontId="4" fillId="34" borderId="3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4" fillId="34" borderId="25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53" applyAlignment="1" applyProtection="1">
      <alignment/>
      <protection locked="0"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centerContinuous" vertical="center" wrapText="1"/>
      <protection locked="0"/>
    </xf>
    <xf numFmtId="0" fontId="4" fillId="33" borderId="0" xfId="0" applyFont="1" applyFill="1" applyBorder="1" applyAlignment="1">
      <alignment horizontal="centerContinuous" vertical="center" wrapText="1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35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0" xfId="53" applyFill="1" applyBorder="1" applyAlignment="1" applyProtection="1">
      <alignment/>
      <protection/>
    </xf>
    <xf numFmtId="0" fontId="9" fillId="33" borderId="34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72" fontId="9" fillId="33" borderId="0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35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5" fillId="33" borderId="36" xfId="0" applyFont="1" applyFill="1" applyBorder="1" applyAlignment="1">
      <alignment/>
    </xf>
    <xf numFmtId="0" fontId="15" fillId="33" borderId="33" xfId="0" applyFont="1" applyFill="1" applyBorder="1" applyAlignment="1">
      <alignment/>
    </xf>
    <xf numFmtId="0" fontId="15" fillId="33" borderId="37" xfId="0" applyFont="1" applyFill="1" applyBorder="1" applyAlignment="1">
      <alignment/>
    </xf>
    <xf numFmtId="0" fontId="15" fillId="33" borderId="38" xfId="0" applyFont="1" applyFill="1" applyBorder="1" applyAlignment="1">
      <alignment/>
    </xf>
    <xf numFmtId="0" fontId="15" fillId="33" borderId="32" xfId="0" applyFont="1" applyFill="1" applyBorder="1" applyAlignment="1">
      <alignment/>
    </xf>
    <xf numFmtId="0" fontId="15" fillId="33" borderId="39" xfId="0" applyFont="1" applyFill="1" applyBorder="1" applyAlignment="1">
      <alignment/>
    </xf>
    <xf numFmtId="0" fontId="8" fillId="33" borderId="40" xfId="0" applyFont="1" applyFill="1" applyBorder="1" applyAlignment="1">
      <alignment/>
    </xf>
    <xf numFmtId="0" fontId="8" fillId="33" borderId="41" xfId="0" applyFont="1" applyFill="1" applyBorder="1" applyAlignment="1">
      <alignment/>
    </xf>
    <xf numFmtId="0" fontId="14" fillId="33" borderId="41" xfId="0" applyFont="1" applyFill="1" applyBorder="1" applyAlignment="1">
      <alignment/>
    </xf>
    <xf numFmtId="0" fontId="8" fillId="33" borderId="42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4" fillId="33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33" borderId="45" xfId="0" applyFont="1" applyFill="1" applyBorder="1" applyAlignment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34" borderId="47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textRotation="90" wrapText="1"/>
    </xf>
    <xf numFmtId="0" fontId="4" fillId="34" borderId="51" xfId="0" applyFont="1" applyFill="1" applyBorder="1" applyAlignment="1" applyProtection="1">
      <alignment horizontal="center" vertical="center" wrapText="1"/>
      <protection/>
    </xf>
    <xf numFmtId="0" fontId="4" fillId="34" borderId="47" xfId="0" applyFont="1" applyFill="1" applyBorder="1" applyAlignment="1" applyProtection="1">
      <alignment horizontal="center" vertical="center" wrapText="1"/>
      <protection/>
    </xf>
    <xf numFmtId="0" fontId="4" fillId="34" borderId="45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34" borderId="52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34" borderId="5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34" borderId="4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58" xfId="0" applyFont="1" applyFill="1" applyBorder="1" applyAlignment="1" applyProtection="1">
      <alignment horizontal="center" vertical="center" wrapText="1"/>
      <protection/>
    </xf>
    <xf numFmtId="0" fontId="4" fillId="34" borderId="59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 applyProtection="1">
      <alignment horizontal="center" vertical="center" wrapText="1"/>
      <protection/>
    </xf>
    <xf numFmtId="0" fontId="4" fillId="34" borderId="33" xfId="0" applyFont="1" applyFill="1" applyBorder="1" applyAlignment="1" applyProtection="1">
      <alignment horizontal="center" vertical="center" wrapText="1"/>
      <protection/>
    </xf>
    <xf numFmtId="0" fontId="4" fillId="34" borderId="61" xfId="0" applyFont="1" applyFill="1" applyBorder="1" applyAlignment="1" applyProtection="1">
      <alignment horizontal="center" vertical="center" wrapText="1"/>
      <protection/>
    </xf>
    <xf numFmtId="0" fontId="4" fillId="34" borderId="58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 locked="0"/>
    </xf>
    <xf numFmtId="9" fontId="4" fillId="34" borderId="44" xfId="59" applyFont="1" applyFill="1" applyBorder="1" applyAlignment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  <protection locked="0"/>
    </xf>
    <xf numFmtId="9" fontId="4" fillId="34" borderId="30" xfId="59" applyFont="1" applyFill="1" applyBorder="1" applyAlignment="1" applyProtection="1">
      <alignment horizontal="center" vertical="center" wrapText="1"/>
      <protection/>
    </xf>
    <xf numFmtId="9" fontId="4" fillId="34" borderId="26" xfId="59" applyFont="1" applyFill="1" applyBorder="1" applyAlignment="1" applyProtection="1">
      <alignment horizontal="center" vertical="center" wrapText="1"/>
      <protection/>
    </xf>
    <xf numFmtId="9" fontId="4" fillId="34" borderId="22" xfId="59" applyFont="1" applyFill="1" applyBorder="1" applyAlignment="1">
      <alignment horizontal="center" vertical="center" wrapText="1"/>
    </xf>
    <xf numFmtId="9" fontId="4" fillId="34" borderId="51" xfId="59" applyFont="1" applyFill="1" applyBorder="1" applyAlignment="1" applyProtection="1">
      <alignment horizontal="center" vertical="center" wrapText="1"/>
      <protection/>
    </xf>
    <xf numFmtId="9" fontId="4" fillId="34" borderId="25" xfId="59" applyFont="1" applyFill="1" applyBorder="1" applyAlignment="1">
      <alignment horizontal="center" vertical="center" wrapText="1"/>
    </xf>
    <xf numFmtId="9" fontId="4" fillId="34" borderId="18" xfId="59" applyFont="1" applyFill="1" applyBorder="1" applyAlignment="1" applyProtection="1">
      <alignment horizontal="center" vertical="center" wrapText="1"/>
      <protection/>
    </xf>
    <xf numFmtId="9" fontId="4" fillId="34" borderId="22" xfId="59" applyFont="1" applyFill="1" applyBorder="1" applyAlignment="1" applyProtection="1">
      <alignment horizontal="center" vertical="center" wrapText="1"/>
      <protection/>
    </xf>
    <xf numFmtId="9" fontId="4" fillId="34" borderId="18" xfId="59" applyFont="1" applyFill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34" borderId="51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 applyProtection="1">
      <alignment horizontal="center" vertical="center" wrapText="1"/>
      <protection/>
    </xf>
    <xf numFmtId="0" fontId="4" fillId="34" borderId="59" xfId="0" applyFont="1" applyFill="1" applyBorder="1" applyAlignment="1" applyProtection="1">
      <alignment horizontal="center" vertical="center" wrapText="1"/>
      <protection/>
    </xf>
    <xf numFmtId="0" fontId="4" fillId="34" borderId="2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35" borderId="0" xfId="0" applyFont="1" applyFill="1" applyAlignment="1" applyProtection="1">
      <alignment vertical="center" wrapText="1"/>
      <protection locked="0"/>
    </xf>
    <xf numFmtId="0" fontId="7" fillId="33" borderId="62" xfId="0" applyFont="1" applyFill="1" applyBorder="1" applyAlignment="1">
      <alignment horizontal="center"/>
    </xf>
    <xf numFmtId="0" fontId="7" fillId="33" borderId="63" xfId="0" applyFont="1" applyFill="1" applyBorder="1" applyAlignment="1">
      <alignment horizontal="center"/>
    </xf>
    <xf numFmtId="0" fontId="7" fillId="33" borderId="64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6" fillId="33" borderId="65" xfId="0" applyFont="1" applyFill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3" fillId="35" borderId="0" xfId="0" applyFont="1" applyFill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I6" sqref="I6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149" t="s">
        <v>45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1" ht="16.5" thickTop="1">
      <c r="A2" s="52"/>
      <c r="B2" s="53"/>
      <c r="C2" s="53" t="s">
        <v>95</v>
      </c>
      <c r="D2" s="53"/>
      <c r="E2" s="53"/>
      <c r="F2" s="53"/>
      <c r="G2" s="53"/>
      <c r="H2" s="53"/>
      <c r="I2" s="53"/>
      <c r="J2" s="53"/>
      <c r="K2" s="54"/>
    </row>
    <row r="3" spans="1:11" ht="15.75">
      <c r="A3" s="52"/>
      <c r="B3" s="53"/>
      <c r="C3" s="53" t="s">
        <v>67</v>
      </c>
      <c r="D3" s="53"/>
      <c r="E3" s="53"/>
      <c r="F3" s="53"/>
      <c r="G3" s="53"/>
      <c r="H3" s="53"/>
      <c r="I3" s="53"/>
      <c r="J3" s="53"/>
      <c r="K3" s="54"/>
    </row>
    <row r="4" spans="1:11" ht="15.75">
      <c r="A4" s="52"/>
      <c r="B4" s="53"/>
      <c r="C4" s="53"/>
      <c r="D4" s="53"/>
      <c r="E4" s="53"/>
      <c r="F4" s="53"/>
      <c r="G4" s="53"/>
      <c r="H4" s="53"/>
      <c r="I4" s="53"/>
      <c r="J4" s="53"/>
      <c r="K4" s="54"/>
    </row>
    <row r="5" spans="1:11" ht="15.75">
      <c r="A5" s="52"/>
      <c r="B5" s="53"/>
      <c r="C5" s="55" t="s">
        <v>46</v>
      </c>
      <c r="D5" s="53"/>
      <c r="E5" s="53"/>
      <c r="F5" s="53"/>
      <c r="G5" s="53"/>
      <c r="H5" s="53"/>
      <c r="I5" s="152"/>
      <c r="J5" s="152"/>
      <c r="K5" s="54"/>
    </row>
    <row r="6" spans="1:11" ht="15.75">
      <c r="A6" s="52"/>
      <c r="B6" s="53"/>
      <c r="C6" s="56" t="s">
        <v>47</v>
      </c>
      <c r="D6" s="53"/>
      <c r="E6" s="53"/>
      <c r="F6" s="53"/>
      <c r="G6" s="53"/>
      <c r="H6" s="53"/>
      <c r="I6" s="53"/>
      <c r="J6" s="53"/>
      <c r="K6" s="54"/>
    </row>
    <row r="7" spans="1:11" ht="15.75">
      <c r="A7" s="52"/>
      <c r="B7" s="53"/>
      <c r="C7" s="57" t="s">
        <v>48</v>
      </c>
      <c r="D7" s="58" t="s">
        <v>68</v>
      </c>
      <c r="E7" s="55"/>
      <c r="F7" s="53" t="s">
        <v>49</v>
      </c>
      <c r="G7" s="53"/>
      <c r="H7" s="53"/>
      <c r="I7" s="53"/>
      <c r="J7" s="53"/>
      <c r="K7" s="54"/>
    </row>
    <row r="8" spans="1:13" ht="15.75">
      <c r="A8" s="59" t="s">
        <v>50</v>
      </c>
      <c r="B8" s="60" t="s">
        <v>51</v>
      </c>
      <c r="C8" s="53"/>
      <c r="D8" s="53"/>
      <c r="E8" s="53"/>
      <c r="F8" s="53"/>
      <c r="G8" s="53"/>
      <c r="H8" s="53"/>
      <c r="I8" s="53"/>
      <c r="J8" s="53"/>
      <c r="M8" s="54"/>
    </row>
    <row r="9" spans="1:11" ht="15.75">
      <c r="A9" s="52"/>
      <c r="B9" s="61">
        <v>1</v>
      </c>
      <c r="C9" s="62" t="s">
        <v>69</v>
      </c>
      <c r="D9" s="53"/>
      <c r="E9" s="53"/>
      <c r="F9" s="53"/>
      <c r="G9" s="53"/>
      <c r="H9" s="53"/>
      <c r="I9" s="53"/>
      <c r="J9" s="77"/>
      <c r="K9" s="54"/>
    </row>
    <row r="10" spans="1:11" ht="15.75">
      <c r="A10" s="52"/>
      <c r="B10" s="61">
        <v>2</v>
      </c>
      <c r="C10" s="62" t="s">
        <v>52</v>
      </c>
      <c r="D10" s="62"/>
      <c r="E10" s="62"/>
      <c r="F10" s="62"/>
      <c r="G10" s="62"/>
      <c r="H10" s="62"/>
      <c r="I10" s="62"/>
      <c r="J10" s="53"/>
      <c r="K10" s="54"/>
    </row>
    <row r="11" spans="1:11" ht="15.75">
      <c r="A11" s="52"/>
      <c r="B11" s="61">
        <v>3</v>
      </c>
      <c r="C11" s="77" t="s">
        <v>89</v>
      </c>
      <c r="D11" s="77"/>
      <c r="E11" s="77"/>
      <c r="F11" s="77"/>
      <c r="G11" s="77"/>
      <c r="H11" s="77"/>
      <c r="I11" s="77"/>
      <c r="J11" s="53"/>
      <c r="K11" s="54"/>
    </row>
    <row r="12" spans="1:11" ht="15.75">
      <c r="A12" s="52"/>
      <c r="B12" s="61">
        <v>4</v>
      </c>
      <c r="C12" s="62" t="s">
        <v>90</v>
      </c>
      <c r="D12" s="62"/>
      <c r="E12" s="62"/>
      <c r="F12" s="62"/>
      <c r="G12" s="62"/>
      <c r="H12" s="62"/>
      <c r="I12" s="62"/>
      <c r="J12" s="53"/>
      <c r="K12" s="54"/>
    </row>
    <row r="13" spans="1:11" ht="15.75">
      <c r="A13" s="52"/>
      <c r="B13" s="61">
        <v>5</v>
      </c>
      <c r="C13" s="62" t="s">
        <v>53</v>
      </c>
      <c r="D13" s="62"/>
      <c r="E13" s="62"/>
      <c r="F13" s="62"/>
      <c r="G13" s="62"/>
      <c r="H13" s="62"/>
      <c r="I13" s="62"/>
      <c r="J13" s="53"/>
      <c r="K13" s="54"/>
    </row>
    <row r="14" spans="1:11" ht="15.75">
      <c r="A14" s="52"/>
      <c r="B14" s="61">
        <v>6</v>
      </c>
      <c r="C14" s="62" t="s">
        <v>54</v>
      </c>
      <c r="D14" s="62"/>
      <c r="E14" s="62"/>
      <c r="F14" s="62"/>
      <c r="G14" s="62"/>
      <c r="H14" s="62"/>
      <c r="I14" s="62"/>
      <c r="J14" s="53"/>
      <c r="K14" s="54"/>
    </row>
    <row r="15" spans="1:11" ht="15.75">
      <c r="A15" s="52"/>
      <c r="B15" s="61"/>
      <c r="C15" s="62" t="s">
        <v>55</v>
      </c>
      <c r="D15" s="62"/>
      <c r="E15" s="62"/>
      <c r="F15" s="62"/>
      <c r="G15" s="62"/>
      <c r="H15" s="62"/>
      <c r="I15" s="62"/>
      <c r="J15" s="53"/>
      <c r="K15" s="54"/>
    </row>
    <row r="16" spans="1:11" ht="15.75">
      <c r="A16" s="52"/>
      <c r="B16" s="61" t="s">
        <v>56</v>
      </c>
      <c r="C16" s="62" t="s">
        <v>57</v>
      </c>
      <c r="D16" s="63"/>
      <c r="E16" s="63"/>
      <c r="F16" s="63"/>
      <c r="G16" s="63"/>
      <c r="H16" s="63"/>
      <c r="I16" s="63"/>
      <c r="J16" s="63"/>
      <c r="K16" s="64"/>
    </row>
    <row r="17" spans="1:11" ht="15.75">
      <c r="A17" s="52"/>
      <c r="B17" s="61" t="s">
        <v>58</v>
      </c>
      <c r="C17" s="65" t="s">
        <v>74</v>
      </c>
      <c r="D17" s="65"/>
      <c r="E17" s="65"/>
      <c r="F17" s="65"/>
      <c r="G17" s="65"/>
      <c r="H17" s="65"/>
      <c r="I17" s="65"/>
      <c r="J17" s="65"/>
      <c r="K17" s="66"/>
    </row>
    <row r="18" spans="1:11" ht="15.75">
      <c r="A18" s="52"/>
      <c r="B18" s="61"/>
      <c r="C18" s="65" t="s">
        <v>70</v>
      </c>
      <c r="D18" s="65"/>
      <c r="E18" s="65"/>
      <c r="F18" s="65"/>
      <c r="G18" s="65"/>
      <c r="H18" s="65"/>
      <c r="I18" s="65"/>
      <c r="J18" s="65"/>
      <c r="K18" s="66"/>
    </row>
    <row r="19" spans="1:11" ht="15.75">
      <c r="A19" s="52"/>
      <c r="B19" s="61" t="s">
        <v>59</v>
      </c>
      <c r="C19" s="65" t="s">
        <v>60</v>
      </c>
      <c r="D19" s="65"/>
      <c r="E19" s="65"/>
      <c r="F19" s="65"/>
      <c r="G19" s="65"/>
      <c r="H19" s="65"/>
      <c r="I19" s="65"/>
      <c r="J19" s="65"/>
      <c r="K19" s="66"/>
    </row>
    <row r="20" spans="1:11" ht="15.75">
      <c r="A20" s="52"/>
      <c r="B20" s="61" t="s">
        <v>61</v>
      </c>
      <c r="C20" s="65" t="s">
        <v>62</v>
      </c>
      <c r="D20" s="65"/>
      <c r="E20" s="65"/>
      <c r="F20" s="65"/>
      <c r="G20" s="65"/>
      <c r="H20" s="65"/>
      <c r="I20" s="65"/>
      <c r="J20" s="65"/>
      <c r="K20" s="66"/>
    </row>
    <row r="21" spans="1:11" ht="15.75">
      <c r="A21" s="52"/>
      <c r="B21" s="61"/>
      <c r="C21" s="65" t="s">
        <v>63</v>
      </c>
      <c r="D21" s="65"/>
      <c r="E21" s="65"/>
      <c r="F21" s="65"/>
      <c r="G21" s="65"/>
      <c r="H21" s="65"/>
      <c r="I21" s="65"/>
      <c r="J21" s="65"/>
      <c r="K21" s="66"/>
    </row>
    <row r="22" spans="1:11" ht="15.75">
      <c r="A22" s="52"/>
      <c r="B22" s="61" t="s">
        <v>64</v>
      </c>
      <c r="C22" s="65" t="s">
        <v>71</v>
      </c>
      <c r="D22" s="65"/>
      <c r="E22" s="65"/>
      <c r="F22" s="65"/>
      <c r="G22" s="65"/>
      <c r="H22" s="65"/>
      <c r="I22" s="65"/>
      <c r="J22" s="65"/>
      <c r="K22" s="66"/>
    </row>
    <row r="23" spans="1:11" ht="15.75">
      <c r="A23" s="52"/>
      <c r="B23" s="61"/>
      <c r="C23" s="65" t="s">
        <v>72</v>
      </c>
      <c r="D23" s="65"/>
      <c r="E23" s="65"/>
      <c r="F23" s="65"/>
      <c r="G23" s="65"/>
      <c r="H23" s="65"/>
      <c r="I23" s="65"/>
      <c r="J23" s="65"/>
      <c r="K23" s="66"/>
    </row>
    <row r="24" spans="1:11" ht="15.75">
      <c r="A24" s="52"/>
      <c r="B24" s="61" t="s">
        <v>73</v>
      </c>
      <c r="C24" s="78" t="s">
        <v>91</v>
      </c>
      <c r="D24" s="78"/>
      <c r="E24" s="78"/>
      <c r="F24" s="78"/>
      <c r="G24" s="78"/>
      <c r="H24" s="78"/>
      <c r="I24" s="65"/>
      <c r="J24" s="65"/>
      <c r="K24" s="66"/>
    </row>
    <row r="25" spans="1:11" ht="15.75">
      <c r="A25" s="52"/>
      <c r="B25" s="61" t="s">
        <v>85</v>
      </c>
      <c r="C25" s="78" t="s">
        <v>92</v>
      </c>
      <c r="D25" s="78"/>
      <c r="E25" s="78"/>
      <c r="F25" s="78"/>
      <c r="G25" s="65"/>
      <c r="H25" s="65"/>
      <c r="I25" s="65"/>
      <c r="J25" s="65"/>
      <c r="K25" s="66"/>
    </row>
    <row r="26" spans="1:11" ht="15.75">
      <c r="A26" s="52"/>
      <c r="B26" s="61" t="s">
        <v>87</v>
      </c>
      <c r="C26" s="78" t="s">
        <v>86</v>
      </c>
      <c r="D26" s="78"/>
      <c r="E26" s="78"/>
      <c r="F26" s="78"/>
      <c r="G26" s="78"/>
      <c r="H26" s="78"/>
      <c r="I26" s="78"/>
      <c r="J26" s="65"/>
      <c r="K26" s="66"/>
    </row>
    <row r="27" spans="1:11" ht="16.5" thickBot="1">
      <c r="A27" s="52"/>
      <c r="B27" s="61"/>
      <c r="C27" s="65"/>
      <c r="D27" s="65"/>
      <c r="E27" s="65"/>
      <c r="F27" s="65"/>
      <c r="G27" s="65"/>
      <c r="H27" s="65"/>
      <c r="I27" s="65"/>
      <c r="J27" s="65"/>
      <c r="K27" s="66"/>
    </row>
    <row r="28" spans="1:11" ht="15.75">
      <c r="A28" s="52"/>
      <c r="B28" s="61"/>
      <c r="C28" s="67" t="s">
        <v>65</v>
      </c>
      <c r="D28" s="68"/>
      <c r="E28" s="68"/>
      <c r="F28" s="68"/>
      <c r="G28" s="68"/>
      <c r="H28" s="68"/>
      <c r="I28" s="68"/>
      <c r="J28" s="69"/>
      <c r="K28" s="66"/>
    </row>
    <row r="29" spans="1:11" ht="16.5" thickBot="1">
      <c r="A29" s="52"/>
      <c r="B29" s="61"/>
      <c r="C29" s="70" t="s">
        <v>66</v>
      </c>
      <c r="D29" s="71"/>
      <c r="E29" s="71"/>
      <c r="F29" s="71"/>
      <c r="G29" s="71"/>
      <c r="H29" s="71"/>
      <c r="I29" s="71"/>
      <c r="J29" s="72"/>
      <c r="K29" s="66"/>
    </row>
    <row r="30" spans="1:11" ht="16.5" thickBot="1">
      <c r="A30" s="73"/>
      <c r="B30" s="74"/>
      <c r="C30" s="75"/>
      <c r="D30" s="74"/>
      <c r="E30" s="74"/>
      <c r="F30" s="74"/>
      <c r="G30" s="74"/>
      <c r="H30" s="74"/>
      <c r="I30" s="74"/>
      <c r="J30" s="74"/>
      <c r="K30" s="76"/>
    </row>
    <row r="31" ht="13.5" thickTop="1"/>
  </sheetData>
  <sheetProtection password="D259" sheet="1" objects="1" scenarios="1"/>
  <mergeCells count="2">
    <mergeCell ref="A1:K1"/>
    <mergeCell ref="I5:J5"/>
  </mergeCells>
  <hyperlinks>
    <hyperlink ref="D7" r:id="rId1" display="vss-fin@del.bg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selection activeCell="S53" sqref="S53"/>
    </sheetView>
  </sheetViews>
  <sheetFormatPr defaultColWidth="9.140625" defaultRowHeight="12.75"/>
  <cols>
    <col min="1" max="1" width="17.7109375" style="0" customWidth="1"/>
    <col min="2" max="2" width="4.00390625" style="0" customWidth="1"/>
    <col min="3" max="3" width="6.00390625" style="0" customWidth="1"/>
    <col min="6" max="6" width="10.140625" style="0" customWidth="1"/>
    <col min="16" max="16" width="11.140625" style="0" customWidth="1"/>
  </cols>
  <sheetData>
    <row r="1" spans="1:16" ht="15.75" customHeight="1">
      <c r="A1" s="146"/>
      <c r="B1" s="160" t="s">
        <v>88</v>
      </c>
      <c r="C1" s="160"/>
      <c r="D1" s="160"/>
      <c r="E1" s="160"/>
      <c r="F1" s="160"/>
      <c r="G1" s="160"/>
      <c r="H1" s="160"/>
      <c r="I1" s="160"/>
      <c r="J1" s="170" t="s">
        <v>99</v>
      </c>
      <c r="K1" s="170"/>
      <c r="L1" s="148"/>
      <c r="M1" s="146"/>
      <c r="N1" s="146"/>
      <c r="O1" s="162"/>
      <c r="P1" s="162"/>
    </row>
    <row r="2" spans="1:16" ht="15.75" thickBot="1">
      <c r="A2" s="147"/>
      <c r="B2" s="161" t="s">
        <v>93</v>
      </c>
      <c r="C2" s="161"/>
      <c r="D2" s="161"/>
      <c r="E2" s="161"/>
      <c r="F2" s="161"/>
      <c r="G2" s="161"/>
      <c r="H2" s="161"/>
      <c r="I2" s="161"/>
      <c r="J2" s="147"/>
      <c r="K2" s="147"/>
      <c r="L2" s="147"/>
      <c r="M2" s="147"/>
      <c r="N2" s="147"/>
      <c r="O2" s="1"/>
      <c r="P2" s="1"/>
    </row>
    <row r="3" spans="1:16" ht="23.25" customHeight="1" thickBot="1">
      <c r="A3" s="163" t="s">
        <v>29</v>
      </c>
      <c r="B3" s="111"/>
      <c r="C3" s="3"/>
      <c r="D3" s="2"/>
      <c r="E3" s="82"/>
      <c r="F3" s="5"/>
      <c r="G3" s="4" t="s">
        <v>0</v>
      </c>
      <c r="H3" s="4"/>
      <c r="I3" s="4"/>
      <c r="J3" s="166" t="s">
        <v>9</v>
      </c>
      <c r="K3" s="4" t="s">
        <v>1</v>
      </c>
      <c r="L3" s="4"/>
      <c r="M3" s="4"/>
      <c r="N3" s="166" t="s">
        <v>2</v>
      </c>
      <c r="O3" s="166" t="s">
        <v>94</v>
      </c>
      <c r="P3" s="5"/>
    </row>
    <row r="4" spans="1:16" ht="33.75">
      <c r="A4" s="164"/>
      <c r="B4" s="6"/>
      <c r="C4" s="8" t="s">
        <v>3</v>
      </c>
      <c r="D4" s="7" t="s">
        <v>4</v>
      </c>
      <c r="E4" s="12" t="s">
        <v>5</v>
      </c>
      <c r="F4" s="11" t="s">
        <v>6</v>
      </c>
      <c r="G4" s="7" t="s">
        <v>7</v>
      </c>
      <c r="H4" s="9" t="s">
        <v>8</v>
      </c>
      <c r="I4" s="10"/>
      <c r="J4" s="154"/>
      <c r="K4" s="5" t="s">
        <v>7</v>
      </c>
      <c r="L4" s="168" t="s">
        <v>30</v>
      </c>
      <c r="M4" s="12" t="s">
        <v>10</v>
      </c>
      <c r="N4" s="167"/>
      <c r="O4" s="171"/>
      <c r="P4" s="11" t="s">
        <v>11</v>
      </c>
    </row>
    <row r="5" spans="1:16" ht="13.5" thickBot="1">
      <c r="A5" s="165"/>
      <c r="B5" s="96"/>
      <c r="C5" s="79"/>
      <c r="D5" s="93"/>
      <c r="E5" s="94"/>
      <c r="F5" s="13"/>
      <c r="G5" s="93"/>
      <c r="H5" s="95" t="s">
        <v>12</v>
      </c>
      <c r="I5" s="96" t="s">
        <v>13</v>
      </c>
      <c r="J5" s="155"/>
      <c r="K5" s="13"/>
      <c r="L5" s="169"/>
      <c r="M5" s="94"/>
      <c r="N5" s="97"/>
      <c r="O5" s="172"/>
      <c r="P5" s="13"/>
    </row>
    <row r="6" spans="1:16" ht="12.75">
      <c r="A6" s="154" t="s">
        <v>36</v>
      </c>
      <c r="B6" s="8"/>
      <c r="C6" s="106"/>
      <c r="D6" s="90"/>
      <c r="E6" s="91"/>
      <c r="F6" s="98"/>
      <c r="G6" s="123"/>
      <c r="H6" s="28"/>
      <c r="I6" s="133"/>
      <c r="J6" s="119"/>
      <c r="K6" s="92"/>
      <c r="L6" s="21"/>
      <c r="M6" s="85"/>
      <c r="N6" s="92"/>
      <c r="O6" s="92"/>
      <c r="P6" s="92"/>
    </row>
    <row r="7" spans="1:16" ht="12.75">
      <c r="A7" s="154"/>
      <c r="B7" s="8" t="s">
        <v>14</v>
      </c>
      <c r="C7" s="107"/>
      <c r="D7" s="90"/>
      <c r="E7" s="91"/>
      <c r="F7" s="19"/>
      <c r="G7" s="120"/>
      <c r="H7" s="19"/>
      <c r="I7" s="134"/>
      <c r="J7" s="120"/>
      <c r="K7" s="15"/>
      <c r="L7" s="23"/>
      <c r="M7" s="99"/>
      <c r="N7" s="15"/>
      <c r="O7" s="15"/>
      <c r="P7" s="15"/>
    </row>
    <row r="8" spans="1:16" ht="13.5" thickBot="1">
      <c r="A8" s="155"/>
      <c r="B8" s="79"/>
      <c r="C8" s="26">
        <v>2007</v>
      </c>
      <c r="D8" s="143">
        <f>SUM(D11+D14+D17+D20+D23+D26+D29+D32+D35)</f>
        <v>0</v>
      </c>
      <c r="E8" s="144">
        <f>SUM(E11+E14+E17+E20+E23+E26+E29+E32+E35)</f>
        <v>225</v>
      </c>
      <c r="F8" s="145">
        <f aca="true" t="shared" si="0" ref="F8:P8">SUM(F11+F14+F17+F20+F23+F26+F29+F32+F35)</f>
        <v>225</v>
      </c>
      <c r="G8" s="144">
        <f t="shared" si="0"/>
        <v>213</v>
      </c>
      <c r="H8" s="145">
        <f t="shared" si="0"/>
        <v>195</v>
      </c>
      <c r="I8" s="139">
        <f>IF(G8&lt;&gt;0,H8/G8,0)</f>
        <v>0.9154929577464789</v>
      </c>
      <c r="J8" s="144">
        <f t="shared" si="0"/>
        <v>144</v>
      </c>
      <c r="K8" s="145">
        <f t="shared" si="0"/>
        <v>69</v>
      </c>
      <c r="L8" s="143">
        <f t="shared" si="0"/>
        <v>0</v>
      </c>
      <c r="M8" s="144">
        <f t="shared" si="0"/>
        <v>69</v>
      </c>
      <c r="N8" s="145">
        <f t="shared" si="0"/>
        <v>328</v>
      </c>
      <c r="O8" s="145">
        <f t="shared" si="0"/>
        <v>12</v>
      </c>
      <c r="P8" s="145">
        <f t="shared" si="0"/>
        <v>89</v>
      </c>
    </row>
    <row r="9" spans="1:19" ht="12.75">
      <c r="A9" s="153" t="s">
        <v>75</v>
      </c>
      <c r="B9" s="3"/>
      <c r="C9" s="108"/>
      <c r="D9" s="20"/>
      <c r="E9" s="14"/>
      <c r="F9" s="28"/>
      <c r="G9" s="122"/>
      <c r="H9" s="28"/>
      <c r="I9" s="133"/>
      <c r="J9" s="123"/>
      <c r="K9" s="50"/>
      <c r="L9" s="102"/>
      <c r="M9" s="100"/>
      <c r="N9" s="50"/>
      <c r="O9" s="28"/>
      <c r="P9" s="50"/>
      <c r="S9" s="115"/>
    </row>
    <row r="10" spans="1:16" ht="12.75">
      <c r="A10" s="154"/>
      <c r="B10" s="8" t="s">
        <v>15</v>
      </c>
      <c r="C10" s="107"/>
      <c r="D10" s="22"/>
      <c r="E10" s="16"/>
      <c r="F10" s="19"/>
      <c r="G10" s="124"/>
      <c r="H10" s="19"/>
      <c r="I10" s="134"/>
      <c r="J10" s="120"/>
      <c r="K10" s="15"/>
      <c r="L10" s="23"/>
      <c r="M10" s="99"/>
      <c r="N10" s="15"/>
      <c r="O10" s="15"/>
      <c r="P10" s="15"/>
    </row>
    <row r="11" spans="1:16" ht="13.5" thickBot="1">
      <c r="A11" s="155"/>
      <c r="B11" s="79"/>
      <c r="C11" s="26">
        <v>2007</v>
      </c>
      <c r="D11" s="29"/>
      <c r="E11" s="83">
        <v>77</v>
      </c>
      <c r="F11" s="18">
        <f>SUM(D11+E11)</f>
        <v>77</v>
      </c>
      <c r="G11" s="121">
        <f>SUM(K11+J11)</f>
        <v>77</v>
      </c>
      <c r="H11" s="42">
        <v>66</v>
      </c>
      <c r="I11" s="135">
        <f>IF(G11&lt;&gt;0,H11/G11,0)</f>
        <v>0.8571428571428571</v>
      </c>
      <c r="J11" s="132">
        <v>48</v>
      </c>
      <c r="K11" s="18">
        <f>SUM(L11+M11)</f>
        <v>29</v>
      </c>
      <c r="L11" s="29"/>
      <c r="M11" s="83">
        <v>29</v>
      </c>
      <c r="N11" s="42">
        <v>128</v>
      </c>
      <c r="O11" s="18">
        <f>SUM(F11-G11)</f>
        <v>0</v>
      </c>
      <c r="P11" s="42">
        <v>65</v>
      </c>
    </row>
    <row r="12" spans="1:16" ht="12.75">
      <c r="A12" s="153" t="s">
        <v>40</v>
      </c>
      <c r="B12" s="3"/>
      <c r="C12" s="108"/>
      <c r="D12" s="20"/>
      <c r="E12" s="14"/>
      <c r="F12" s="28"/>
      <c r="G12" s="123"/>
      <c r="H12" s="28"/>
      <c r="I12" s="133"/>
      <c r="J12" s="123"/>
      <c r="K12" s="50"/>
      <c r="L12" s="102"/>
      <c r="M12" s="100"/>
      <c r="N12" s="50"/>
      <c r="O12" s="50"/>
      <c r="P12" s="50"/>
    </row>
    <row r="13" spans="1:16" ht="12.75">
      <c r="A13" s="154"/>
      <c r="B13" s="8" t="s">
        <v>16</v>
      </c>
      <c r="C13" s="107"/>
      <c r="D13" s="22"/>
      <c r="E13" s="16"/>
      <c r="F13" s="19"/>
      <c r="G13" s="120"/>
      <c r="H13" s="19"/>
      <c r="I13" s="136"/>
      <c r="J13" s="124"/>
      <c r="K13" s="15"/>
      <c r="L13" s="22"/>
      <c r="M13" s="16"/>
      <c r="N13" s="19"/>
      <c r="O13" s="15"/>
      <c r="P13" s="19"/>
    </row>
    <row r="14" spans="1:16" ht="13.5" thickBot="1">
      <c r="A14" s="155"/>
      <c r="B14" s="79"/>
      <c r="C14" s="26">
        <v>2007</v>
      </c>
      <c r="D14" s="29"/>
      <c r="E14" s="83">
        <v>3</v>
      </c>
      <c r="F14" s="18">
        <f>SUM(D14+E14)</f>
        <v>3</v>
      </c>
      <c r="G14" s="121">
        <f>SUM(K14+J14)</f>
        <v>3</v>
      </c>
      <c r="H14" s="42">
        <v>3</v>
      </c>
      <c r="I14" s="135">
        <f>IF(G14&lt;&gt;0,H14/G14,0)</f>
        <v>1</v>
      </c>
      <c r="J14" s="141">
        <v>3</v>
      </c>
      <c r="K14" s="18">
        <f>SUM(L14+M14)</f>
        <v>0</v>
      </c>
      <c r="L14" s="103"/>
      <c r="M14" s="101"/>
      <c r="N14" s="81">
        <v>3</v>
      </c>
      <c r="O14" s="18">
        <f>SUM(F14-G14)</f>
        <v>0</v>
      </c>
      <c r="P14" s="81"/>
    </row>
    <row r="15" spans="1:16" ht="12.75">
      <c r="A15" s="153" t="s">
        <v>41</v>
      </c>
      <c r="B15" s="3"/>
      <c r="C15" s="108"/>
      <c r="D15" s="20"/>
      <c r="E15" s="14"/>
      <c r="F15" s="28"/>
      <c r="G15" s="122"/>
      <c r="H15" s="28"/>
      <c r="I15" s="133"/>
      <c r="J15" s="123"/>
      <c r="K15" s="50"/>
      <c r="L15" s="102"/>
      <c r="M15" s="100"/>
      <c r="N15" s="50"/>
      <c r="O15" s="50"/>
      <c r="P15" s="50"/>
    </row>
    <row r="16" spans="1:16" ht="12.75">
      <c r="A16" s="154"/>
      <c r="B16" s="8" t="s">
        <v>17</v>
      </c>
      <c r="C16" s="107"/>
      <c r="D16" s="22"/>
      <c r="E16" s="16"/>
      <c r="F16" s="19"/>
      <c r="G16" s="124"/>
      <c r="H16" s="19"/>
      <c r="I16" s="134"/>
      <c r="J16" s="124"/>
      <c r="K16" s="15"/>
      <c r="L16" s="22"/>
      <c r="M16" s="16"/>
      <c r="N16" s="19"/>
      <c r="O16" s="19"/>
      <c r="P16" s="19"/>
    </row>
    <row r="17" spans="1:16" ht="13.5" thickBot="1">
      <c r="A17" s="155"/>
      <c r="B17" s="79"/>
      <c r="C17" s="26">
        <v>2007</v>
      </c>
      <c r="D17" s="29"/>
      <c r="E17" s="83">
        <v>10</v>
      </c>
      <c r="F17" s="18">
        <f>SUM(D17+E17)</f>
        <v>10</v>
      </c>
      <c r="G17" s="121">
        <f>SUM(K17+J17)</f>
        <v>10</v>
      </c>
      <c r="H17" s="42">
        <v>9</v>
      </c>
      <c r="I17" s="135">
        <f>IF(G17&lt;&gt;0,H17/G17,0)</f>
        <v>0.9</v>
      </c>
      <c r="J17" s="141">
        <v>6</v>
      </c>
      <c r="K17" s="18">
        <f>SUM(L17+M17)</f>
        <v>4</v>
      </c>
      <c r="L17" s="103"/>
      <c r="M17" s="101">
        <v>4</v>
      </c>
      <c r="N17" s="81">
        <v>16</v>
      </c>
      <c r="O17" s="18">
        <f>SUM(F17-G17)</f>
        <v>0</v>
      </c>
      <c r="P17" s="81">
        <v>6</v>
      </c>
    </row>
    <row r="18" spans="1:16" ht="12.75">
      <c r="A18" s="153" t="s">
        <v>42</v>
      </c>
      <c r="B18" s="8"/>
      <c r="C18" s="108"/>
      <c r="D18" s="20"/>
      <c r="E18" s="14"/>
      <c r="F18" s="28"/>
      <c r="G18" s="122"/>
      <c r="H18" s="28"/>
      <c r="I18" s="133"/>
      <c r="J18" s="124"/>
      <c r="K18" s="50"/>
      <c r="L18" s="20"/>
      <c r="M18" s="14"/>
      <c r="N18" s="19"/>
      <c r="O18" s="19"/>
      <c r="P18" s="19"/>
    </row>
    <row r="19" spans="1:16" ht="12.75">
      <c r="A19" s="154"/>
      <c r="B19" s="8" t="s">
        <v>18</v>
      </c>
      <c r="C19" s="107"/>
      <c r="D19" s="22"/>
      <c r="E19" s="16"/>
      <c r="F19" s="19"/>
      <c r="G19" s="124"/>
      <c r="H19" s="19"/>
      <c r="I19" s="134"/>
      <c r="J19" s="124"/>
      <c r="K19" s="15"/>
      <c r="L19" s="22"/>
      <c r="M19" s="16"/>
      <c r="N19" s="19"/>
      <c r="O19" s="19"/>
      <c r="P19" s="19"/>
    </row>
    <row r="20" spans="1:16" ht="13.5" thickBot="1">
      <c r="A20" s="155"/>
      <c r="B20" s="79"/>
      <c r="C20" s="26">
        <v>2007</v>
      </c>
      <c r="D20" s="17"/>
      <c r="E20" s="84">
        <v>5</v>
      </c>
      <c r="F20" s="18">
        <f>SUM(D20+E20)</f>
        <v>5</v>
      </c>
      <c r="G20" s="121">
        <f>SUM(K20+J20)</f>
        <v>5</v>
      </c>
      <c r="H20" s="116">
        <v>5</v>
      </c>
      <c r="I20" s="135">
        <f>IF(G20&lt;&gt;0,H20/G20,0)</f>
        <v>1</v>
      </c>
      <c r="J20" s="141"/>
      <c r="K20" s="18">
        <f>SUM(L20+M20)</f>
        <v>5</v>
      </c>
      <c r="L20" s="103"/>
      <c r="M20" s="101">
        <v>5</v>
      </c>
      <c r="N20" s="81">
        <v>5</v>
      </c>
      <c r="O20" s="18">
        <f>SUM(F20-G20)</f>
        <v>0</v>
      </c>
      <c r="P20" s="81">
        <v>1</v>
      </c>
    </row>
    <row r="21" spans="1:16" ht="12.75">
      <c r="A21" s="153" t="s">
        <v>43</v>
      </c>
      <c r="B21" s="8"/>
      <c r="C21" s="108"/>
      <c r="D21" s="20"/>
      <c r="E21" s="14"/>
      <c r="F21" s="28"/>
      <c r="G21" s="122"/>
      <c r="H21" s="28"/>
      <c r="I21" s="133"/>
      <c r="J21" s="120"/>
      <c r="K21" s="50"/>
      <c r="L21" s="102"/>
      <c r="M21" s="100"/>
      <c r="N21" s="15"/>
      <c r="O21" s="15"/>
      <c r="P21" s="15"/>
    </row>
    <row r="22" spans="1:16" ht="12.75">
      <c r="A22" s="154"/>
      <c r="B22" s="8" t="s">
        <v>19</v>
      </c>
      <c r="C22" s="107"/>
      <c r="D22" s="22"/>
      <c r="E22" s="16"/>
      <c r="F22" s="19"/>
      <c r="G22" s="124"/>
      <c r="H22" s="19"/>
      <c r="I22" s="134"/>
      <c r="J22" s="124"/>
      <c r="K22" s="15"/>
      <c r="L22" s="22"/>
      <c r="M22" s="16"/>
      <c r="N22" s="19"/>
      <c r="O22" s="19"/>
      <c r="P22" s="19"/>
    </row>
    <row r="23" spans="1:16" ht="13.5" thickBot="1">
      <c r="A23" s="155"/>
      <c r="B23" s="79"/>
      <c r="C23" s="26">
        <v>2007</v>
      </c>
      <c r="D23" s="17"/>
      <c r="E23" s="84">
        <v>16</v>
      </c>
      <c r="F23" s="18">
        <f>SUM(D23+E23)</f>
        <v>16</v>
      </c>
      <c r="G23" s="121">
        <f>SUM(K23+J23)</f>
        <v>13</v>
      </c>
      <c r="H23" s="116">
        <v>11</v>
      </c>
      <c r="I23" s="135">
        <f>IF(G23&lt;&gt;0,H23/G23,0)</f>
        <v>0.8461538461538461</v>
      </c>
      <c r="J23" s="141">
        <v>11</v>
      </c>
      <c r="K23" s="18">
        <f>SUM(L23+M23)</f>
        <v>2</v>
      </c>
      <c r="L23" s="103"/>
      <c r="M23" s="101">
        <v>2</v>
      </c>
      <c r="N23" s="81">
        <v>22</v>
      </c>
      <c r="O23" s="18">
        <f>SUM(F23-G23)</f>
        <v>3</v>
      </c>
      <c r="P23" s="81">
        <v>5</v>
      </c>
    </row>
    <row r="24" spans="1:16" ht="12.75">
      <c r="A24" s="153" t="s">
        <v>44</v>
      </c>
      <c r="B24" s="8"/>
      <c r="C24" s="108"/>
      <c r="D24" s="20"/>
      <c r="E24" s="14"/>
      <c r="F24" s="28"/>
      <c r="G24" s="122"/>
      <c r="H24" s="28"/>
      <c r="I24" s="133"/>
      <c r="J24" s="120"/>
      <c r="K24" s="50"/>
      <c r="L24" s="102"/>
      <c r="M24" s="100"/>
      <c r="N24" s="15"/>
      <c r="O24" s="15"/>
      <c r="P24" s="15"/>
    </row>
    <row r="25" spans="1:16" ht="12.75">
      <c r="A25" s="154"/>
      <c r="B25" s="8" t="s">
        <v>20</v>
      </c>
      <c r="C25" s="107"/>
      <c r="D25" s="22"/>
      <c r="E25" s="16"/>
      <c r="F25" s="19"/>
      <c r="G25" s="124"/>
      <c r="H25" s="19"/>
      <c r="I25" s="134"/>
      <c r="J25" s="124"/>
      <c r="K25" s="15"/>
      <c r="L25" s="22"/>
      <c r="M25" s="16"/>
      <c r="N25" s="19"/>
      <c r="O25" s="19"/>
      <c r="P25" s="19"/>
    </row>
    <row r="26" spans="1:16" ht="13.5" thickBot="1">
      <c r="A26" s="155"/>
      <c r="B26" s="79"/>
      <c r="C26" s="26">
        <v>2007</v>
      </c>
      <c r="D26" s="17"/>
      <c r="E26" s="84">
        <v>2</v>
      </c>
      <c r="F26" s="18">
        <f>SUM(D26+E26)</f>
        <v>2</v>
      </c>
      <c r="G26" s="121">
        <f>SUM(K26+J26)</f>
        <v>1</v>
      </c>
      <c r="H26" s="116">
        <v>1</v>
      </c>
      <c r="I26" s="135">
        <f>IF(G26&lt;&gt;0,H26/G26,0)</f>
        <v>1</v>
      </c>
      <c r="J26" s="141">
        <v>1</v>
      </c>
      <c r="K26" s="18">
        <f>SUM(L26+M26)</f>
        <v>0</v>
      </c>
      <c r="L26" s="103"/>
      <c r="M26" s="101"/>
      <c r="N26" s="81">
        <v>2</v>
      </c>
      <c r="O26" s="18">
        <f>SUM(F26-G26)</f>
        <v>1</v>
      </c>
      <c r="P26" s="81">
        <v>1</v>
      </c>
    </row>
    <row r="27" spans="1:16" ht="12.75">
      <c r="A27" s="153" t="s">
        <v>76</v>
      </c>
      <c r="B27" s="3"/>
      <c r="C27" s="108"/>
      <c r="D27" s="20"/>
      <c r="E27" s="14"/>
      <c r="F27" s="28"/>
      <c r="G27" s="122"/>
      <c r="H27" s="28"/>
      <c r="I27" s="133"/>
      <c r="J27" s="120"/>
      <c r="K27" s="92"/>
      <c r="L27" s="21"/>
      <c r="M27" s="85"/>
      <c r="N27" s="15"/>
      <c r="O27" s="15"/>
      <c r="P27" s="15"/>
    </row>
    <row r="28" spans="1:16" ht="12.75">
      <c r="A28" s="154"/>
      <c r="B28" s="8" t="s">
        <v>21</v>
      </c>
      <c r="C28" s="107"/>
      <c r="D28" s="22"/>
      <c r="E28" s="16"/>
      <c r="F28" s="19"/>
      <c r="G28" s="124"/>
      <c r="H28" s="19"/>
      <c r="I28" s="134"/>
      <c r="J28" s="124"/>
      <c r="K28" s="15"/>
      <c r="L28" s="22"/>
      <c r="M28" s="16"/>
      <c r="N28" s="19"/>
      <c r="O28" s="19"/>
      <c r="P28" s="19"/>
    </row>
    <row r="29" spans="1:16" ht="13.5" thickBot="1">
      <c r="A29" s="155"/>
      <c r="B29" s="79"/>
      <c r="C29" s="26">
        <v>2007</v>
      </c>
      <c r="D29" s="17"/>
      <c r="E29" s="84">
        <v>9</v>
      </c>
      <c r="F29" s="18">
        <f>SUM(D29+E29)</f>
        <v>9</v>
      </c>
      <c r="G29" s="121">
        <f>SUM(K29+J29)</f>
        <v>6</v>
      </c>
      <c r="H29" s="116">
        <v>6</v>
      </c>
      <c r="I29" s="135">
        <f>IF(G29&lt;&gt;0,H29/G29,0)</f>
        <v>1</v>
      </c>
      <c r="J29" s="141">
        <v>3</v>
      </c>
      <c r="K29" s="18">
        <f>SUM(L29+M29)</f>
        <v>3</v>
      </c>
      <c r="L29" s="104"/>
      <c r="M29" s="25">
        <v>3</v>
      </c>
      <c r="N29" s="81">
        <v>10</v>
      </c>
      <c r="O29" s="18">
        <f>SUM(F29-G29)</f>
        <v>3</v>
      </c>
      <c r="P29" s="81">
        <v>3</v>
      </c>
    </row>
    <row r="30" spans="1:16" ht="12.75">
      <c r="A30" s="153" t="s">
        <v>77</v>
      </c>
      <c r="B30" s="8"/>
      <c r="C30" s="108"/>
      <c r="D30" s="20"/>
      <c r="E30" s="14"/>
      <c r="F30" s="28"/>
      <c r="G30" s="122"/>
      <c r="H30" s="28"/>
      <c r="I30" s="133"/>
      <c r="J30" s="120"/>
      <c r="K30" s="50"/>
      <c r="L30" s="102"/>
      <c r="M30" s="100"/>
      <c r="N30" s="15"/>
      <c r="O30" s="15"/>
      <c r="P30" s="15"/>
    </row>
    <row r="31" spans="1:16" ht="12.75">
      <c r="A31" s="154"/>
      <c r="B31" s="8" t="s">
        <v>22</v>
      </c>
      <c r="C31" s="107"/>
      <c r="D31" s="22"/>
      <c r="E31" s="16"/>
      <c r="F31" s="19"/>
      <c r="G31" s="124"/>
      <c r="H31" s="19"/>
      <c r="I31" s="134"/>
      <c r="J31" s="124"/>
      <c r="K31" s="15"/>
      <c r="L31" s="22"/>
      <c r="M31" s="16"/>
      <c r="N31" s="19"/>
      <c r="O31" s="19"/>
      <c r="P31" s="19"/>
    </row>
    <row r="32" spans="1:16" ht="17.25" customHeight="1" thickBot="1">
      <c r="A32" s="154"/>
      <c r="B32" s="8"/>
      <c r="C32" s="109">
        <v>2007</v>
      </c>
      <c r="D32" s="17"/>
      <c r="E32" s="84">
        <v>55</v>
      </c>
      <c r="F32" s="27">
        <f>SUM(D32+E32)</f>
        <v>55</v>
      </c>
      <c r="G32" s="125">
        <f>SUM(K32+J32)</f>
        <v>55</v>
      </c>
      <c r="H32" s="116">
        <v>55</v>
      </c>
      <c r="I32" s="135">
        <f>IF(G32&lt;&gt;0,H32/G32,0)</f>
        <v>1</v>
      </c>
      <c r="J32" s="88">
        <v>51</v>
      </c>
      <c r="K32" s="27">
        <f>SUM(L32+M32)</f>
        <v>4</v>
      </c>
      <c r="L32" s="104"/>
      <c r="M32" s="25">
        <v>4</v>
      </c>
      <c r="N32" s="113">
        <v>55</v>
      </c>
      <c r="O32" s="27">
        <f>SUM(F32-G32)</f>
        <v>0</v>
      </c>
      <c r="P32" s="113"/>
    </row>
    <row r="33" spans="1:16" ht="12.75" customHeight="1">
      <c r="A33" s="153" t="s">
        <v>78</v>
      </c>
      <c r="B33" s="3"/>
      <c r="C33" s="108"/>
      <c r="D33" s="129"/>
      <c r="E33" s="14"/>
      <c r="F33" s="28"/>
      <c r="G33" s="122"/>
      <c r="H33" s="28"/>
      <c r="I33" s="133"/>
      <c r="J33" s="122"/>
      <c r="K33" s="28"/>
      <c r="L33" s="20"/>
      <c r="M33" s="14"/>
      <c r="N33" s="28"/>
      <c r="O33" s="28"/>
      <c r="P33" s="28"/>
    </row>
    <row r="34" spans="1:16" ht="12.75" customHeight="1">
      <c r="A34" s="154"/>
      <c r="B34" s="8" t="s">
        <v>23</v>
      </c>
      <c r="C34" s="107"/>
      <c r="D34" s="114"/>
      <c r="E34" s="16"/>
      <c r="F34" s="19"/>
      <c r="G34" s="124"/>
      <c r="H34" s="19"/>
      <c r="I34" s="134"/>
      <c r="J34" s="124"/>
      <c r="K34" s="19"/>
      <c r="L34" s="22"/>
      <c r="M34" s="16"/>
      <c r="N34" s="19"/>
      <c r="O34" s="19"/>
      <c r="P34" s="19"/>
    </row>
    <row r="35" spans="1:16" ht="12.75" customHeight="1" thickBot="1">
      <c r="A35" s="155"/>
      <c r="B35" s="79"/>
      <c r="C35" s="26">
        <v>2007</v>
      </c>
      <c r="D35" s="130"/>
      <c r="E35" s="83">
        <v>48</v>
      </c>
      <c r="F35" s="18">
        <f>SUM(D35+E35)</f>
        <v>48</v>
      </c>
      <c r="G35" s="121">
        <f>SUM(K35+J35)</f>
        <v>43</v>
      </c>
      <c r="H35" s="42">
        <v>39</v>
      </c>
      <c r="I35" s="137">
        <f>IF(G35&lt;&gt;0,H35/G35,0)</f>
        <v>0.9069767441860465</v>
      </c>
      <c r="J35" s="132">
        <v>21</v>
      </c>
      <c r="K35" s="18">
        <f>SUM(L35+M35)</f>
        <v>22</v>
      </c>
      <c r="L35" s="29"/>
      <c r="M35" s="83">
        <v>22</v>
      </c>
      <c r="N35" s="42">
        <v>87</v>
      </c>
      <c r="O35" s="18">
        <f>SUM(F35-G35)</f>
        <v>5</v>
      </c>
      <c r="P35" s="42">
        <v>8</v>
      </c>
    </row>
    <row r="36" spans="1:16" ht="12.75">
      <c r="A36" s="154" t="s">
        <v>79</v>
      </c>
      <c r="B36" s="8"/>
      <c r="C36" s="106"/>
      <c r="D36" s="90"/>
      <c r="E36" s="91"/>
      <c r="F36" s="98"/>
      <c r="G36" s="126"/>
      <c r="H36" s="92"/>
      <c r="I36" s="138"/>
      <c r="J36" s="119"/>
      <c r="K36" s="92"/>
      <c r="L36" s="21"/>
      <c r="M36" s="85"/>
      <c r="N36" s="92"/>
      <c r="O36" s="98"/>
      <c r="P36" s="92"/>
    </row>
    <row r="37" spans="1:16" ht="12.75">
      <c r="A37" s="154"/>
      <c r="B37" s="8" t="s">
        <v>24</v>
      </c>
      <c r="C37" s="107"/>
      <c r="D37" s="22"/>
      <c r="E37" s="16"/>
      <c r="F37" s="19"/>
      <c r="G37" s="120"/>
      <c r="H37" s="15"/>
      <c r="I37" s="139"/>
      <c r="J37" s="120"/>
      <c r="K37" s="15"/>
      <c r="L37" s="23"/>
      <c r="M37" s="99"/>
      <c r="N37" s="15"/>
      <c r="O37" s="19"/>
      <c r="P37" s="15"/>
    </row>
    <row r="38" spans="1:16" ht="13.5" thickBot="1">
      <c r="A38" s="155"/>
      <c r="B38" s="79"/>
      <c r="C38" s="26">
        <v>2007</v>
      </c>
      <c r="D38" s="23">
        <f>SUM(D41+D44)</f>
        <v>0</v>
      </c>
      <c r="E38" s="120">
        <f aca="true" t="shared" si="1" ref="E38:P38">SUM(E41+E44)</f>
        <v>70</v>
      </c>
      <c r="F38" s="15">
        <f t="shared" si="1"/>
        <v>70</v>
      </c>
      <c r="G38" s="120">
        <f t="shared" si="1"/>
        <v>67</v>
      </c>
      <c r="H38" s="15">
        <f t="shared" si="1"/>
        <v>66</v>
      </c>
      <c r="I38" s="139">
        <f>IF(G38&lt;&gt;0,H38/G38,0)</f>
        <v>0.9850746268656716</v>
      </c>
      <c r="J38" s="120">
        <f t="shared" si="1"/>
        <v>62</v>
      </c>
      <c r="K38" s="15">
        <f t="shared" si="1"/>
        <v>5</v>
      </c>
      <c r="L38" s="23">
        <f t="shared" si="1"/>
        <v>0</v>
      </c>
      <c r="M38" s="120">
        <f t="shared" si="1"/>
        <v>5</v>
      </c>
      <c r="N38" s="15">
        <f t="shared" si="1"/>
        <v>70</v>
      </c>
      <c r="O38" s="15">
        <f t="shared" si="1"/>
        <v>3</v>
      </c>
      <c r="P38" s="15">
        <f t="shared" si="1"/>
        <v>0</v>
      </c>
    </row>
    <row r="39" spans="1:16" ht="12.75">
      <c r="A39" s="153" t="s">
        <v>80</v>
      </c>
      <c r="B39" s="3"/>
      <c r="C39" s="108"/>
      <c r="D39" s="20"/>
      <c r="E39" s="14"/>
      <c r="F39" s="28"/>
      <c r="G39" s="122"/>
      <c r="H39" s="28"/>
      <c r="I39" s="133"/>
      <c r="J39" s="123"/>
      <c r="K39" s="50"/>
      <c r="L39" s="102"/>
      <c r="M39" s="100"/>
      <c r="N39" s="50"/>
      <c r="O39" s="50"/>
      <c r="P39" s="50"/>
    </row>
    <row r="40" spans="1:16" ht="12.75">
      <c r="A40" s="154"/>
      <c r="B40" s="8" t="s">
        <v>81</v>
      </c>
      <c r="C40" s="107"/>
      <c r="D40" s="22"/>
      <c r="E40" s="16"/>
      <c r="F40" s="19"/>
      <c r="G40" s="124"/>
      <c r="H40" s="19"/>
      <c r="I40" s="134"/>
      <c r="J40" s="120"/>
      <c r="K40" s="15"/>
      <c r="L40" s="23"/>
      <c r="M40" s="99"/>
      <c r="N40" s="15"/>
      <c r="O40" s="15"/>
      <c r="P40" s="15"/>
    </row>
    <row r="41" spans="1:16" ht="13.5" thickBot="1">
      <c r="A41" s="155"/>
      <c r="B41" s="79"/>
      <c r="C41" s="26">
        <v>2007</v>
      </c>
      <c r="D41" s="29"/>
      <c r="E41" s="83">
        <v>69</v>
      </c>
      <c r="F41" s="18">
        <f>SUM(D41+E41)</f>
        <v>69</v>
      </c>
      <c r="G41" s="121">
        <f>SUM(K41+J41)</f>
        <v>67</v>
      </c>
      <c r="H41" s="42">
        <v>66</v>
      </c>
      <c r="I41" s="137">
        <f>IF(G41&lt;&gt;0,H41/G41,0)</f>
        <v>0.9850746268656716</v>
      </c>
      <c r="J41" s="132">
        <v>62</v>
      </c>
      <c r="K41" s="18">
        <f>SUM(L41+M41)</f>
        <v>5</v>
      </c>
      <c r="L41" s="29"/>
      <c r="M41" s="83">
        <v>5</v>
      </c>
      <c r="N41" s="42">
        <v>69</v>
      </c>
      <c r="O41" s="18">
        <f>SUM(F41-G41)</f>
        <v>2</v>
      </c>
      <c r="P41" s="42"/>
    </row>
    <row r="42" spans="1:16" ht="12.75">
      <c r="A42" s="153" t="s">
        <v>82</v>
      </c>
      <c r="B42" s="3"/>
      <c r="C42" s="108"/>
      <c r="D42" s="129"/>
      <c r="E42" s="14"/>
      <c r="F42" s="28"/>
      <c r="G42" s="122"/>
      <c r="H42" s="28"/>
      <c r="I42" s="133"/>
      <c r="J42" s="122"/>
      <c r="K42" s="28"/>
      <c r="L42" s="20"/>
      <c r="M42" s="14"/>
      <c r="N42" s="28"/>
      <c r="O42" s="28"/>
      <c r="P42" s="28"/>
    </row>
    <row r="43" spans="1:16" ht="12.75">
      <c r="A43" s="154"/>
      <c r="B43" s="8" t="s">
        <v>37</v>
      </c>
      <c r="C43" s="107"/>
      <c r="D43" s="114"/>
      <c r="E43" s="16"/>
      <c r="F43" s="19"/>
      <c r="G43" s="124"/>
      <c r="H43" s="19"/>
      <c r="I43" s="134"/>
      <c r="J43" s="124"/>
      <c r="K43" s="19"/>
      <c r="L43" s="22"/>
      <c r="M43" s="16"/>
      <c r="N43" s="19"/>
      <c r="O43" s="19"/>
      <c r="P43" s="19"/>
    </row>
    <row r="44" spans="1:16" ht="13.5" thickBot="1">
      <c r="A44" s="155"/>
      <c r="B44" s="79"/>
      <c r="C44" s="26">
        <v>2007</v>
      </c>
      <c r="D44" s="130"/>
      <c r="E44" s="83">
        <v>1</v>
      </c>
      <c r="F44" s="18">
        <f>SUM(D44+E44)</f>
        <v>1</v>
      </c>
      <c r="G44" s="121">
        <f>SUM(K44+J44)</f>
        <v>0</v>
      </c>
      <c r="H44" s="42"/>
      <c r="I44" s="137">
        <f>IF(G44&lt;&gt;0,H44/G44,0)</f>
        <v>0</v>
      </c>
      <c r="J44" s="132"/>
      <c r="K44" s="18">
        <f>SUM(L44+M44)</f>
        <v>0</v>
      </c>
      <c r="L44" s="29"/>
      <c r="M44" s="83"/>
      <c r="N44" s="42">
        <v>1</v>
      </c>
      <c r="O44" s="18">
        <f>SUM(F44-G44)</f>
        <v>1</v>
      </c>
      <c r="P44" s="42"/>
    </row>
    <row r="45" spans="1:16" ht="12.75">
      <c r="A45" s="158" t="s">
        <v>26</v>
      </c>
      <c r="B45" s="8"/>
      <c r="C45" s="106"/>
      <c r="D45" s="117"/>
      <c r="E45" s="118"/>
      <c r="F45" s="112"/>
      <c r="G45" s="127"/>
      <c r="H45" s="142"/>
      <c r="I45" s="140"/>
      <c r="J45" s="127"/>
      <c r="K45" s="112"/>
      <c r="L45" s="117"/>
      <c r="M45" s="118"/>
      <c r="N45" s="112"/>
      <c r="O45" s="112"/>
      <c r="P45" s="112"/>
    </row>
    <row r="46" spans="1:16" ht="13.5" thickBot="1">
      <c r="A46" s="158"/>
      <c r="B46" s="8" t="s">
        <v>38</v>
      </c>
      <c r="C46" s="109"/>
      <c r="D46" s="24"/>
      <c r="E46" s="89"/>
      <c r="F46" s="27"/>
      <c r="G46" s="125"/>
      <c r="H46" s="27"/>
      <c r="I46" s="135"/>
      <c r="J46" s="125"/>
      <c r="K46" s="27"/>
      <c r="L46" s="24"/>
      <c r="M46" s="89"/>
      <c r="N46" s="27"/>
      <c r="O46" s="27"/>
      <c r="P46" s="27"/>
    </row>
    <row r="47" spans="1:16" ht="13.5" thickBot="1">
      <c r="A47" s="159"/>
      <c r="B47" s="79"/>
      <c r="C47" s="110">
        <v>2007</v>
      </c>
      <c r="D47" s="105">
        <f>SUM(D8+D38)</f>
        <v>0</v>
      </c>
      <c r="E47" s="128">
        <f aca="true" t="shared" si="2" ref="E47:P47">SUM(E8+E38)</f>
        <v>295</v>
      </c>
      <c r="F47" s="80">
        <f t="shared" si="2"/>
        <v>295</v>
      </c>
      <c r="G47" s="128">
        <f t="shared" si="2"/>
        <v>280</v>
      </c>
      <c r="H47" s="80">
        <f t="shared" si="2"/>
        <v>261</v>
      </c>
      <c r="I47" s="131">
        <f>IF(G47&lt;&gt;0,H47/G47,0)</f>
        <v>0.9321428571428572</v>
      </c>
      <c r="J47" s="128">
        <f t="shared" si="2"/>
        <v>206</v>
      </c>
      <c r="K47" s="80">
        <f t="shared" si="2"/>
        <v>74</v>
      </c>
      <c r="L47" s="105">
        <f t="shared" si="2"/>
        <v>0</v>
      </c>
      <c r="M47" s="128">
        <f t="shared" si="2"/>
        <v>74</v>
      </c>
      <c r="N47" s="80">
        <f t="shared" si="2"/>
        <v>398</v>
      </c>
      <c r="O47" s="80">
        <f t="shared" si="2"/>
        <v>15</v>
      </c>
      <c r="P47" s="80">
        <f t="shared" si="2"/>
        <v>89</v>
      </c>
    </row>
    <row r="48" spans="1:16" ht="12.75">
      <c r="A48" s="153" t="s">
        <v>32</v>
      </c>
      <c r="B48" s="3"/>
      <c r="C48" s="108"/>
      <c r="D48" s="40"/>
      <c r="E48" s="34"/>
      <c r="F48" s="86"/>
      <c r="G48" s="31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2.75">
      <c r="A49" s="154"/>
      <c r="B49" s="8" t="s">
        <v>39</v>
      </c>
      <c r="C49" s="107"/>
      <c r="D49" s="30"/>
      <c r="E49" s="36"/>
      <c r="F49" s="87"/>
      <c r="G49" s="31"/>
      <c r="H49" s="32"/>
      <c r="I49" s="6"/>
      <c r="J49" s="156"/>
      <c r="K49" s="156"/>
      <c r="L49" s="32"/>
      <c r="M49" s="48"/>
      <c r="N49" s="48"/>
      <c r="O49" s="48"/>
      <c r="P49" s="48"/>
    </row>
    <row r="50" spans="1:16" ht="13.5" thickBot="1">
      <c r="A50" s="155"/>
      <c r="B50" s="79"/>
      <c r="C50" s="26">
        <v>2007</v>
      </c>
      <c r="D50" s="33"/>
      <c r="E50" s="38"/>
      <c r="F50" s="51">
        <v>6</v>
      </c>
      <c r="G50" s="31"/>
      <c r="H50" s="32"/>
      <c r="I50" s="6"/>
      <c r="J50" s="156"/>
      <c r="K50" s="156"/>
      <c r="L50" s="32"/>
      <c r="M50" s="6"/>
      <c r="N50" s="6"/>
      <c r="O50" s="6"/>
      <c r="P50" s="6"/>
    </row>
    <row r="51" spans="1:16" ht="12.75">
      <c r="A51" s="153" t="s">
        <v>33</v>
      </c>
      <c r="B51" s="8"/>
      <c r="C51" s="108"/>
      <c r="D51" s="34"/>
      <c r="E51" s="34"/>
      <c r="F51" s="35"/>
      <c r="G51" s="35"/>
      <c r="H51" s="32"/>
      <c r="I51" s="6"/>
      <c r="J51" s="156"/>
      <c r="K51" s="156"/>
      <c r="L51" s="32"/>
      <c r="M51" s="49"/>
      <c r="N51" s="49"/>
      <c r="O51" s="49"/>
      <c r="P51" s="49"/>
    </row>
    <row r="52" spans="1:16" ht="12.75">
      <c r="A52" s="154"/>
      <c r="B52" s="8" t="s">
        <v>25</v>
      </c>
      <c r="C52" s="107"/>
      <c r="D52" s="36"/>
      <c r="E52" s="36"/>
      <c r="F52" s="37"/>
      <c r="G52" s="37"/>
      <c r="H52" s="32"/>
      <c r="I52" s="46"/>
      <c r="J52" s="47"/>
      <c r="K52" s="47"/>
      <c r="L52" s="32"/>
      <c r="M52" s="49"/>
      <c r="N52" s="49"/>
      <c r="O52" s="49"/>
      <c r="P52" s="49"/>
    </row>
    <row r="53" spans="1:16" ht="13.5" thickBot="1">
      <c r="A53" s="155"/>
      <c r="B53" s="79"/>
      <c r="C53" s="26">
        <v>2007</v>
      </c>
      <c r="D53" s="38"/>
      <c r="E53" s="38"/>
      <c r="F53" s="39">
        <f>IF(F50&lt;&gt;0,F47/10/F50,0)</f>
        <v>4.916666666666667</v>
      </c>
      <c r="G53" s="39">
        <f>IF(F50&lt;&gt;0,G47/10/F50,0)</f>
        <v>4.666666666666667</v>
      </c>
      <c r="H53" s="32"/>
      <c r="I53" s="46"/>
      <c r="J53" s="47"/>
      <c r="K53" s="47"/>
      <c r="L53" s="32"/>
      <c r="M53" s="49"/>
      <c r="N53" s="49"/>
      <c r="O53" s="49"/>
      <c r="P53" s="49"/>
    </row>
    <row r="54" spans="1:16" ht="12.75">
      <c r="A54" s="153" t="s">
        <v>34</v>
      </c>
      <c r="B54" s="8"/>
      <c r="C54" s="108"/>
      <c r="D54" s="40"/>
      <c r="E54" s="40"/>
      <c r="F54" s="28"/>
      <c r="G54" s="41"/>
      <c r="H54" s="32"/>
      <c r="I54" s="46"/>
      <c r="J54" s="157"/>
      <c r="K54" s="157"/>
      <c r="L54" s="32"/>
      <c r="M54" s="32"/>
      <c r="N54" s="32"/>
      <c r="O54" s="32"/>
      <c r="P54" s="32"/>
    </row>
    <row r="55" spans="1:16" ht="12.75">
      <c r="A55" s="154"/>
      <c r="B55" s="8" t="s">
        <v>83</v>
      </c>
      <c r="C55" s="107"/>
      <c r="D55" s="30"/>
      <c r="E55" s="30"/>
      <c r="F55" s="19"/>
      <c r="G55" s="41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3.5" thickBot="1">
      <c r="A56" s="155"/>
      <c r="B56" s="79"/>
      <c r="C56" s="26">
        <v>2007</v>
      </c>
      <c r="D56" s="33"/>
      <c r="E56" s="33"/>
      <c r="F56" s="42">
        <v>52</v>
      </c>
      <c r="G56" s="41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2.75">
      <c r="A57" s="153" t="s">
        <v>35</v>
      </c>
      <c r="B57" s="3"/>
      <c r="C57" s="108"/>
      <c r="D57" s="34"/>
      <c r="E57" s="34"/>
      <c r="F57" s="35"/>
      <c r="G57" s="35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2.75">
      <c r="A58" s="154"/>
      <c r="B58" s="8" t="s">
        <v>84</v>
      </c>
      <c r="C58" s="107"/>
      <c r="D58" s="36"/>
      <c r="E58" s="36"/>
      <c r="F58" s="37"/>
      <c r="G58" s="37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3.5" thickBot="1">
      <c r="A59" s="155"/>
      <c r="B59" s="79"/>
      <c r="C59" s="26">
        <v>2007</v>
      </c>
      <c r="D59" s="38"/>
      <c r="E59" s="38"/>
      <c r="F59" s="39">
        <f>IF(F56&lt;&gt;0,F47/F56,0)</f>
        <v>5.673076923076923</v>
      </c>
      <c r="G59" s="39">
        <f>IF(F56&lt;&gt;0,G47/F56,0)</f>
        <v>5.384615384615385</v>
      </c>
      <c r="H59" s="32"/>
      <c r="I59" s="32"/>
      <c r="J59" s="32"/>
      <c r="K59" s="32"/>
      <c r="L59" s="32"/>
      <c r="M59" s="32"/>
      <c r="N59" s="32"/>
      <c r="O59" s="32"/>
      <c r="P59" s="32"/>
    </row>
    <row r="61" spans="1:16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</row>
    <row r="62" spans="1:16" ht="12.75">
      <c r="A62" s="43"/>
      <c r="B62" s="43"/>
      <c r="C62" s="44" t="s">
        <v>96</v>
      </c>
      <c r="D62" s="43"/>
      <c r="E62" s="44"/>
      <c r="F62" s="44"/>
      <c r="G62" s="44"/>
      <c r="H62" s="43"/>
      <c r="J62" s="43"/>
      <c r="K62" s="44" t="s">
        <v>31</v>
      </c>
      <c r="L62" s="43"/>
      <c r="M62" s="43"/>
      <c r="N62" s="43"/>
      <c r="O62" s="43"/>
      <c r="P62" s="43"/>
    </row>
    <row r="63" spans="1:16" ht="12.75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ht="12.75">
      <c r="A64" s="43"/>
      <c r="B64" s="43"/>
      <c r="C64" s="44"/>
      <c r="D64" s="43" t="s">
        <v>28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 t="s">
        <v>27</v>
      </c>
      <c r="P64" s="43"/>
    </row>
    <row r="65" spans="1:16" ht="12.75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</row>
    <row r="66" spans="1:16" ht="12.75">
      <c r="A66" s="43"/>
      <c r="B66" s="43"/>
      <c r="C66" s="44" t="s">
        <v>97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1:16" ht="12.75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1:16" ht="12.75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1:16" ht="12.75">
      <c r="A69" s="43"/>
      <c r="B69" s="43"/>
      <c r="C69" s="44" t="s">
        <v>98</v>
      </c>
      <c r="D69" s="45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1:16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</sheetData>
  <sheetProtection password="D259" sheet="1" objects="1" scenarios="1"/>
  <mergeCells count="29">
    <mergeCell ref="B1:I1"/>
    <mergeCell ref="B2:I2"/>
    <mergeCell ref="O1:P1"/>
    <mergeCell ref="A3:A5"/>
    <mergeCell ref="J3:J5"/>
    <mergeCell ref="N3:N4"/>
    <mergeCell ref="L4:L5"/>
    <mergeCell ref="J1:K1"/>
    <mergeCell ref="O3:O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6:A38"/>
    <mergeCell ref="A39:A41"/>
    <mergeCell ref="A45:A47"/>
    <mergeCell ref="A33:A35"/>
    <mergeCell ref="A42:A44"/>
    <mergeCell ref="A57:A59"/>
    <mergeCell ref="A48:A50"/>
    <mergeCell ref="J49:K51"/>
    <mergeCell ref="A51:A53"/>
    <mergeCell ref="A54:A56"/>
    <mergeCell ref="J54:K54"/>
  </mergeCells>
  <printOptions horizontalCentered="1" verticalCentered="1"/>
  <pageMargins left="0.35433070866141736" right="0.35433070866141736" top="0.52" bottom="0.3937007874015748" header="0.5118110236220472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owner</cp:lastModifiedBy>
  <cp:lastPrinted>2009-03-09T09:49:49Z</cp:lastPrinted>
  <dcterms:created xsi:type="dcterms:W3CDTF">2007-04-24T07:46:15Z</dcterms:created>
  <dcterms:modified xsi:type="dcterms:W3CDTF">2009-03-09T09:49:52Z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