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1"/>
  </bookViews>
  <sheets>
    <sheet name="Указания" sheetId="1" r:id="rId1"/>
    <sheet name="data" sheetId="2" r:id="rId2"/>
  </sheets>
  <definedNames>
    <definedName name="_xlnm.Print_Area" localSheetId="1">'data'!$A$1:$Z$91</definedName>
    <definedName name="_xlnm.Print_Titles" localSheetId="1">'data'!$4:$10</definedName>
  </definedNames>
  <calcPr fullCalcOnLoad="1"/>
</workbook>
</file>

<file path=xl/sharedStrings.xml><?xml version="1.0" encoding="utf-8"?>
<sst xmlns="http://schemas.openxmlformats.org/spreadsheetml/2006/main" count="176" uniqueCount="162">
  <si>
    <t>Свършени дела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</si>
  <si>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</si>
  <si>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</si>
  <si>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</si>
  <si>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</si>
  <si>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</si>
  <si>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</si>
  <si>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</si>
  <si>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</si>
  <si>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</si>
  <si>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</si>
  <si>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</si>
  <si>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Р</t>
  </si>
  <si>
    <t>/подпис и печат/</t>
  </si>
  <si>
    <t>Административен ръководител:</t>
  </si>
  <si>
    <t>Н</t>
  </si>
  <si>
    <t>О</t>
  </si>
  <si>
    <t>П</t>
  </si>
  <si>
    <t xml:space="preserve"> У К А З А Н И Я      З А      П О П Ъ Л В А Н Е    Н А     Ф А Й Л А</t>
  </si>
  <si>
    <t>I.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</si>
  <si>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</si>
  <si>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</si>
  <si>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</si>
  <si>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Като десетичен разделител трябва да се използва запетая.</t>
  </si>
  <si>
    <t>Процентът в колона "Свършени дела  - В срок до 3 месеца - %" не трябва да надвишава 100%.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</si>
  <si>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</si>
  <si>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</si>
  <si>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</si>
  <si>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</si>
  <si>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Файлът следва да бъде наименован съобразно името на съда, например Adm.sad Varna.xls.</t>
  </si>
  <si>
    <t>Сумата в колона "Свършени дела - всичко" трябва да е равна или по-малка от тази в колона "Всичко за разглеждане"</t>
  </si>
  <si>
    <t>/ т.е. броят на свършените дела не може да надвишава общия брой на делата  за разглеждане/.</t>
  </si>
  <si>
    <t>Не следва да се правят опити за промяна на наименованието на  таблицата.</t>
  </si>
  <si>
    <t>Информацията в този файл се събира в изпълнение на чл.30, ал.1, т.13 от ЗСВ два пъти годишно.</t>
  </si>
  <si>
    <t>и по пощата на хартиен носител с подпис и печат.</t>
  </si>
  <si>
    <t>Съдебен администратор:</t>
  </si>
  <si>
    <t>телефон за връзка:</t>
  </si>
  <si>
    <t>/име,фамилия/</t>
  </si>
  <si>
    <t>Потвърдени</t>
  </si>
  <si>
    <t>в т.ч. по:</t>
  </si>
  <si>
    <t>Всичко дела за разглеждане</t>
  </si>
  <si>
    <t>5а</t>
  </si>
  <si>
    <t>6а</t>
  </si>
  <si>
    <t>6б</t>
  </si>
  <si>
    <t xml:space="preserve">за </t>
  </si>
  <si>
    <t>М</t>
  </si>
  <si>
    <t>С</t>
  </si>
  <si>
    <t>2.</t>
  </si>
  <si>
    <t>3.</t>
  </si>
  <si>
    <t>Не следва да се правят опити за изтриване или вмъкване на редове и  колони или премахване на формули.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</si>
  <si>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</si>
  <si>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</si>
  <si>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</si>
  <si>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В определените  Ви срокове</t>
  </si>
  <si>
    <t>попълнената таблица  изпращайте  на   e-mail:</t>
  </si>
  <si>
    <t>годишния отчет за дейността на Вашия съд от предходната година.</t>
  </si>
  <si>
    <t>Пишете САМО в жълтата клетка, независимо, че наименованието на съда видимо ще се скрие зад границите й.</t>
  </si>
  <si>
    <t>Отчет   за   работата  на  Административен съд     град</t>
  </si>
  <si>
    <t>Висящи дела в началото на периода</t>
  </si>
  <si>
    <t>Образувани дела за периода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</si>
  <si>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</si>
  <si>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</si>
  <si>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</si>
  <si>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</si>
  <si>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</si>
  <si>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</si>
  <si>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</si>
  <si>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</si>
  <si>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</si>
  <si>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Общо прекратени дела</t>
  </si>
  <si>
    <t>до 1 м.</t>
  </si>
  <si>
    <t>от 1 до 3м.</t>
  </si>
  <si>
    <t>над 3 м.</t>
  </si>
  <si>
    <t>Отмемени изцяло</t>
  </si>
  <si>
    <t>Отменени частично</t>
  </si>
  <si>
    <t>споразу- мения  чл.178 АПК</t>
  </si>
  <si>
    <t>4а</t>
  </si>
  <si>
    <t>4б</t>
  </si>
  <si>
    <t>4в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</si>
  <si>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</si>
  <si>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</si>
  <si>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</si>
  <si>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</si>
  <si>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</si>
  <si>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</si>
  <si>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</si>
  <si>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</si>
  <si>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Жалби срещу подзаконови нормативни актове</t>
  </si>
  <si>
    <t xml:space="preserve">  ДОПК и ЗМ</t>
  </si>
  <si>
    <t xml:space="preserve">  ЗУТ и ЗКИР</t>
  </si>
  <si>
    <t xml:space="preserve">  ЗСПЗЗ,ЗВГЗГФ,ЗОСОИ,   ЗВСВНОИ по ЗТСУ …</t>
  </si>
  <si>
    <t xml:space="preserve">  КСО и ЗСП</t>
  </si>
  <si>
    <t>ЗДСл, ЗМВР,ЗОВС и ЗСВ</t>
  </si>
  <si>
    <t xml:space="preserve"> ЗДС, ЗОбС,  ЗМСМА и  ЗАдм </t>
  </si>
  <si>
    <t xml:space="preserve">ЗЗК,ЗК,ЗОП,ЗПСК,      лицензи </t>
  </si>
  <si>
    <t>Искове по АПК</t>
  </si>
  <si>
    <t>Дела по чл.304 АПК</t>
  </si>
  <si>
    <t>Дела за бавност</t>
  </si>
  <si>
    <t xml:space="preserve"> Други административни дела</t>
  </si>
  <si>
    <t xml:space="preserve"> Частни административни дела</t>
  </si>
  <si>
    <t xml:space="preserve"> Общо  касационни дела</t>
  </si>
  <si>
    <t>от тях:  наказателно административен характер дела</t>
  </si>
  <si>
    <t>ВСИЧКО ДЕЛА</t>
  </si>
  <si>
    <t>Т</t>
  </si>
  <si>
    <t>У</t>
  </si>
  <si>
    <t xml:space="preserve">Натовареност по щат </t>
  </si>
  <si>
    <t>Ф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</si>
  <si>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</si>
  <si>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</si>
  <si>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</si>
  <si>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</si>
  <si>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Х</t>
  </si>
  <si>
    <t>Отменени изцяло</t>
  </si>
  <si>
    <t>2а</t>
  </si>
  <si>
    <t>Административни        дела</t>
  </si>
  <si>
    <t>в т.ч.:Върнати за продължаване на съдопроизводството</t>
  </si>
  <si>
    <t>а</t>
  </si>
  <si>
    <t>б</t>
  </si>
  <si>
    <t>Година</t>
  </si>
  <si>
    <t>Утвърдени от ВСС с Протокол № 3/21.01.09г.</t>
  </si>
  <si>
    <t>Данните от колона "Висящи дела в началото на периода" трябва да е равна на колона "Висящи дела в края на периода" от</t>
  </si>
  <si>
    <t>Отработени човекомесеци</t>
  </si>
  <si>
    <t>Действителна натовареност</t>
  </si>
  <si>
    <t>Ц</t>
  </si>
  <si>
    <t>Ч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</si>
  <si>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L 2.</t>
    </r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</si>
  <si>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N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</si>
  <si>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11а</t>
  </si>
  <si>
    <t>11б</t>
  </si>
  <si>
    <t>11в</t>
  </si>
  <si>
    <t>12а</t>
  </si>
  <si>
    <t>12б</t>
  </si>
  <si>
    <t>12в</t>
  </si>
  <si>
    <t>17.</t>
  </si>
  <si>
    <r>
      <t>В ред</t>
    </r>
    <r>
      <rPr>
        <b/>
        <sz val="12"/>
        <color indexed="60"/>
        <rFont val="Times New Roman CYR"/>
        <family val="1"/>
      </rPr>
      <t xml:space="preserve"> А</t>
    </r>
    <r>
      <rPr>
        <sz val="12"/>
        <color indexed="60"/>
        <rFont val="Times New Roman CYR"/>
        <family val="1"/>
      </rPr>
      <t xml:space="preserve"> "Общо по АПК" автоматично се сумират  делата от редове  от</t>
    </r>
    <r>
      <rPr>
        <b/>
        <sz val="12"/>
        <color indexed="60"/>
        <rFont val="Times New Roman CYR"/>
        <family val="1"/>
      </rPr>
      <t xml:space="preserve"> Б</t>
    </r>
    <r>
      <rPr>
        <sz val="12"/>
        <color indexed="60"/>
        <rFont val="Times New Roman CYR"/>
        <family val="1"/>
      </rPr>
      <t xml:space="preserve"> до </t>
    </r>
    <r>
      <rPr>
        <b/>
        <sz val="12"/>
        <color indexed="60"/>
        <rFont val="Times New Roman CYR"/>
        <family val="1"/>
      </rPr>
      <t>П</t>
    </r>
    <r>
      <rPr>
        <sz val="12"/>
        <color indexed="60"/>
        <rFont val="Times New Roman CYR"/>
        <family val="1"/>
      </rPr>
      <t xml:space="preserve"> включително.</t>
    </r>
  </si>
  <si>
    <r>
      <t>Общи</t>
    </r>
    <r>
      <rPr>
        <b/>
        <sz val="12"/>
        <rFont val="Times New Roman Cyr"/>
        <family val="1"/>
      </rPr>
      <t xml:space="preserve"> указания</t>
    </r>
  </si>
  <si>
    <r>
      <t xml:space="preserve">Брой съдии </t>
    </r>
    <r>
      <rPr>
        <b/>
        <sz val="10"/>
        <rFont val="Arial"/>
        <family val="2"/>
      </rPr>
      <t xml:space="preserve"> по ЩАТ</t>
    </r>
  </si>
  <si>
    <t>обявен  за нищожен</t>
  </si>
  <si>
    <t xml:space="preserve">отхвърлено оспорването </t>
  </si>
  <si>
    <t>18.</t>
  </si>
  <si>
    <t>съдебно заседание.</t>
  </si>
  <si>
    <t>от тях:  други касационни дела</t>
  </si>
  <si>
    <t>изменен, отменен изцяло или отчасти</t>
  </si>
  <si>
    <t xml:space="preserve">Срокът за разглеждане на делото (к.6а, 6б и 6в) да се брои от датата на насрочване на  първото по делото открито </t>
  </si>
  <si>
    <t>в т.ч.админист.акт e :</t>
  </si>
  <si>
    <t>4г</t>
  </si>
  <si>
    <t>уважени изцяло</t>
  </si>
  <si>
    <t>ПРИЛОЖЕНИЕ №1</t>
  </si>
  <si>
    <r>
      <t xml:space="preserve">В ред </t>
    </r>
    <r>
      <rPr>
        <b/>
        <sz val="12"/>
        <color indexed="60"/>
        <rFont val="Times New Roman CYR"/>
        <family val="0"/>
      </rPr>
      <t>У</t>
    </r>
    <r>
      <rPr>
        <sz val="12"/>
        <color indexed="60"/>
        <rFont val="Times New Roman CYR"/>
        <family val="1"/>
      </rPr>
      <t xml:space="preserve"> "Общо дела" се сумират  автоматично  делата от редове </t>
    </r>
    <r>
      <rPr>
        <b/>
        <sz val="12"/>
        <color indexed="60"/>
        <rFont val="Times New Roman CYR"/>
        <family val="1"/>
      </rPr>
      <t>А</t>
    </r>
    <r>
      <rPr>
        <sz val="12"/>
        <color indexed="60"/>
        <rFont val="Times New Roman CYR"/>
        <family val="1"/>
      </rPr>
      <t xml:space="preserve"> и</t>
    </r>
    <r>
      <rPr>
        <b/>
        <sz val="12"/>
        <color indexed="60"/>
        <rFont val="Times New Roman CYR"/>
        <family val="1"/>
      </rPr>
      <t xml:space="preserve"> Р</t>
    </r>
    <r>
      <rPr>
        <sz val="12"/>
        <color indexed="60"/>
        <rFont val="Times New Roman CYR"/>
        <family val="1"/>
      </rPr>
      <t>.</t>
    </r>
  </si>
  <si>
    <t>Ш</t>
  </si>
  <si>
    <r>
      <t xml:space="preserve">В ред </t>
    </r>
    <r>
      <rPr>
        <b/>
        <sz val="12"/>
        <color indexed="60"/>
        <rFont val="Times New Roman CYR"/>
        <family val="0"/>
      </rPr>
      <t>Ш</t>
    </r>
    <r>
      <rPr>
        <sz val="12"/>
        <color indexed="60"/>
        <rFont val="Times New Roman CYR"/>
        <family val="0"/>
      </rPr>
      <t xml:space="preserve"> "Резултати от върнати обжалвани и протестирани дела" попълвате само в колоните 11а,11б,11в и </t>
    </r>
  </si>
  <si>
    <r>
      <t xml:space="preserve">12а,12б,12в. Сбора от колони 11 и 12 автоматично се сумира в колони 10а,10б и 10в и тези суми от ред </t>
    </r>
    <r>
      <rPr>
        <b/>
        <sz val="12"/>
        <color indexed="60"/>
        <rFont val="Times New Roman CYR"/>
        <family val="0"/>
      </rPr>
      <t xml:space="preserve">Ш </t>
    </r>
  </si>
  <si>
    <t>трябва да са равни на сумите от колони 10а,10б и 10в на ред У.</t>
  </si>
  <si>
    <t>Изборен кодекс</t>
  </si>
  <si>
    <t>statistika@vss.justice.bg</t>
  </si>
  <si>
    <t>Кърджали</t>
  </si>
  <si>
    <t>месеца  на  2014    г.</t>
  </si>
  <si>
    <t xml:space="preserve">Изготвил:         Марлена Йорданова                        </t>
  </si>
  <si>
    <t>0361 / 5 83 81</t>
  </si>
  <si>
    <t>E-mail: admsad_kj@abv.bg</t>
  </si>
  <si>
    <t>М. Йорданова</t>
  </si>
  <si>
    <t>В. Атанасов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</si>
</sst>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  <numFmt numFmtId="165" formatCode="0.0"/>
  </numFmts>
  <fonts count="6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Times New Roman Cyr"/>
      <family val="1"/>
    </font>
    <font>
      <b/>
      <sz val="12"/>
      <name val="Arial"/>
      <family val="2"/>
    </font>
    <font>
      <u val="single"/>
      <sz val="12"/>
      <color indexed="60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0"/>
      <name val="Times New Roman CYR"/>
      <family val="1"/>
    </font>
    <font>
      <i/>
      <sz val="12"/>
      <name val="Arial"/>
      <family val="2"/>
    </font>
    <font>
      <b/>
      <i/>
      <sz val="12"/>
      <name val="Times New Roman CYR"/>
      <family val="1"/>
    </font>
    <font>
      <sz val="10"/>
      <color indexed="6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6" borderId="2" applyNumberFormat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6" applyNumberFormat="0" applyAlignment="0" applyProtection="0"/>
    <xf numFmtId="0" fontId="53" fillId="28" borderId="2" applyNumberFormat="0" applyAlignment="0" applyProtection="0"/>
    <xf numFmtId="0" fontId="54" fillId="29" borderId="7" applyNumberFormat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2" fontId="4" fillId="32" borderId="1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12" xfId="0" applyFont="1" applyFill="1" applyBorder="1" applyAlignment="1">
      <alignment horizontal="right"/>
    </xf>
    <xf numFmtId="164" fontId="8" fillId="33" borderId="0" xfId="0" applyNumberFormat="1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5" fillId="33" borderId="0" xfId="62" applyFont="1" applyFill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32" borderId="20" xfId="0" applyFont="1" applyFill="1" applyBorder="1" applyAlignment="1" applyProtection="1">
      <alignment horizontal="center" vertical="center" wrapText="1"/>
      <protection/>
    </xf>
    <xf numFmtId="0" fontId="4" fillId="32" borderId="21" xfId="0" applyFont="1" applyFill="1" applyBorder="1" applyAlignment="1" applyProtection="1">
      <alignment horizontal="center" vertical="center" wrapText="1"/>
      <protection/>
    </xf>
    <xf numFmtId="0" fontId="4" fillId="32" borderId="22" xfId="0" applyFont="1" applyFill="1" applyBorder="1" applyAlignment="1" applyProtection="1">
      <alignment horizontal="center" vertical="center" wrapText="1"/>
      <protection/>
    </xf>
    <xf numFmtId="0" fontId="4" fillId="32" borderId="23" xfId="0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>
      <alignment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3" fillId="34" borderId="0" xfId="0" applyFont="1" applyFill="1" applyAlignment="1" applyProtection="1">
      <alignment horizontal="left" vertical="center"/>
      <protection locked="0"/>
    </xf>
    <xf numFmtId="0" fontId="19" fillId="1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/>
    </xf>
    <xf numFmtId="0" fontId="14" fillId="32" borderId="26" xfId="0" applyFont="1" applyFill="1" applyBorder="1" applyAlignment="1" applyProtection="1">
      <alignment horizontal="center" vertical="center" wrapText="1"/>
      <protection/>
    </xf>
    <xf numFmtId="0" fontId="14" fillId="32" borderId="21" xfId="0" applyFont="1" applyFill="1" applyBorder="1" applyAlignment="1" applyProtection="1">
      <alignment horizontal="center" vertical="center" wrapText="1"/>
      <protection/>
    </xf>
    <xf numFmtId="0" fontId="14" fillId="32" borderId="23" xfId="0" applyFont="1" applyFill="1" applyBorder="1" applyAlignment="1" applyProtection="1">
      <alignment horizontal="center" vertical="center" wrapText="1"/>
      <protection/>
    </xf>
    <xf numFmtId="0" fontId="14" fillId="32" borderId="22" xfId="0" applyFont="1" applyFill="1" applyBorder="1" applyAlignment="1" applyProtection="1">
      <alignment horizontal="center" vertical="center" wrapText="1"/>
      <protection/>
    </xf>
    <xf numFmtId="0" fontId="14" fillId="32" borderId="27" xfId="0" applyFont="1" applyFill="1" applyBorder="1" applyAlignment="1" applyProtection="1">
      <alignment horizontal="center" vertical="center" wrapText="1"/>
      <protection/>
    </xf>
    <xf numFmtId="0" fontId="14" fillId="32" borderId="11" xfId="0" applyFont="1" applyFill="1" applyBorder="1" applyAlignment="1" applyProtection="1">
      <alignment horizontal="center" vertical="center" wrapText="1"/>
      <protection/>
    </xf>
    <xf numFmtId="0" fontId="14" fillId="32" borderId="28" xfId="0" applyFont="1" applyFill="1" applyBorder="1" applyAlignment="1" applyProtection="1">
      <alignment horizontal="center" vertical="center" wrapText="1"/>
      <protection/>
    </xf>
    <xf numFmtId="0" fontId="14" fillId="32" borderId="19" xfId="0" applyFont="1" applyFill="1" applyBorder="1" applyAlignment="1" applyProtection="1">
      <alignment horizontal="center" vertical="center" wrapText="1"/>
      <protection/>
    </xf>
    <xf numFmtId="0" fontId="14" fillId="32" borderId="29" xfId="0" applyFont="1" applyFill="1" applyBorder="1" applyAlignment="1" applyProtection="1">
      <alignment horizontal="center" vertical="center" wrapText="1"/>
      <protection/>
    </xf>
    <xf numFmtId="0" fontId="4" fillId="33" borderId="27" xfId="0" applyFont="1" applyFill="1" applyBorder="1" applyAlignment="1" applyProtection="1">
      <alignment horizontal="center" vertical="center" wrapText="1"/>
      <protection locked="0"/>
    </xf>
    <xf numFmtId="0" fontId="4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8" xfId="0" applyFont="1" applyFill="1" applyBorder="1" applyAlignment="1" applyProtection="1">
      <alignment horizontal="center" vertical="center" wrapText="1"/>
      <protection locked="0"/>
    </xf>
    <xf numFmtId="0" fontId="4" fillId="33" borderId="19" xfId="0" applyFont="1" applyFill="1" applyBorder="1" applyAlignment="1" applyProtection="1">
      <alignment horizontal="center"/>
      <protection locked="0"/>
    </xf>
    <xf numFmtId="0" fontId="4" fillId="33" borderId="29" xfId="0" applyFont="1" applyFill="1" applyBorder="1" applyAlignment="1" applyProtection="1">
      <alignment horizontal="center"/>
      <protection locked="0"/>
    </xf>
    <xf numFmtId="0" fontId="4" fillId="33" borderId="29" xfId="0" applyFont="1" applyFill="1" applyBorder="1" applyAlignment="1" applyProtection="1">
      <alignment horizontal="center" vertical="center" wrapText="1"/>
      <protection locked="0"/>
    </xf>
    <xf numFmtId="0" fontId="4" fillId="33" borderId="30" xfId="0" applyFont="1" applyFill="1" applyBorder="1" applyAlignment="1" applyProtection="1">
      <alignment horizontal="center" vertical="center" wrapText="1"/>
      <protection locked="0"/>
    </xf>
    <xf numFmtId="0" fontId="4" fillId="33" borderId="31" xfId="0" applyFont="1" applyFill="1" applyBorder="1" applyAlignment="1" applyProtection="1">
      <alignment horizontal="center" vertical="center" wrapText="1"/>
      <protection locked="0"/>
    </xf>
    <xf numFmtId="0" fontId="4" fillId="33" borderId="32" xfId="0" applyFont="1" applyFill="1" applyBorder="1" applyAlignment="1" applyProtection="1">
      <alignment horizontal="center" vertical="center" wrapText="1"/>
      <protection locked="0"/>
    </xf>
    <xf numFmtId="0" fontId="4" fillId="33" borderId="33" xfId="0" applyFont="1" applyFill="1" applyBorder="1" applyAlignment="1" applyProtection="1">
      <alignment horizontal="center" vertical="center" wrapText="1"/>
      <protection locked="0"/>
    </xf>
    <xf numFmtId="0" fontId="4" fillId="33" borderId="31" xfId="0" applyFont="1" applyFill="1" applyBorder="1" applyAlignment="1" applyProtection="1">
      <alignment horizontal="center"/>
      <protection locked="0"/>
    </xf>
    <xf numFmtId="0" fontId="4" fillId="33" borderId="33" xfId="0" applyFont="1" applyFill="1" applyBorder="1" applyAlignment="1" applyProtection="1">
      <alignment horizontal="center"/>
      <protection locked="0"/>
    </xf>
    <xf numFmtId="0" fontId="14" fillId="32" borderId="10" xfId="0" applyFont="1" applyFill="1" applyBorder="1" applyAlignment="1" applyProtection="1">
      <alignment horizontal="center" vertical="center" wrapText="1"/>
      <protection/>
    </xf>
    <xf numFmtId="0" fontId="14" fillId="32" borderId="18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2" fontId="4" fillId="0" borderId="30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32" borderId="38" xfId="0" applyFont="1" applyFill="1" applyBorder="1" applyAlignment="1" applyProtection="1">
      <alignment horizontal="center" vertical="center" wrapText="1"/>
      <protection/>
    </xf>
    <xf numFmtId="0" fontId="4" fillId="33" borderId="39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 applyProtection="1">
      <alignment horizontal="center"/>
      <protection locked="0"/>
    </xf>
    <xf numFmtId="0" fontId="4" fillId="33" borderId="32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40" xfId="0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2" fillId="33" borderId="13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14" fillId="0" borderId="41" xfId="0" applyFont="1" applyFill="1" applyBorder="1" applyAlignment="1">
      <alignment horizontal="center" vertical="center" wrapText="1"/>
    </xf>
    <xf numFmtId="0" fontId="14" fillId="32" borderId="42" xfId="0" applyFont="1" applyFill="1" applyBorder="1" applyAlignment="1" applyProtection="1">
      <alignment horizontal="center" vertical="center" wrapText="1"/>
      <protection/>
    </xf>
    <xf numFmtId="0" fontId="14" fillId="32" borderId="43" xfId="0" applyFont="1" applyFill="1" applyBorder="1" applyAlignment="1" applyProtection="1">
      <alignment horizontal="center" vertical="center" wrapText="1"/>
      <protection/>
    </xf>
    <xf numFmtId="0" fontId="14" fillId="32" borderId="20" xfId="0" applyFont="1" applyFill="1" applyBorder="1" applyAlignment="1" applyProtection="1">
      <alignment horizontal="center" vertical="center" wrapText="1"/>
      <protection/>
    </xf>
    <xf numFmtId="0" fontId="14" fillId="32" borderId="37" xfId="0" applyFont="1" applyFill="1" applyBorder="1" applyAlignment="1" applyProtection="1">
      <alignment horizontal="center" vertical="center" wrapText="1"/>
      <protection/>
    </xf>
    <xf numFmtId="0" fontId="4" fillId="32" borderId="19" xfId="0" applyFont="1" applyFill="1" applyBorder="1" applyAlignment="1" applyProtection="1">
      <alignment horizontal="center" vertical="center" wrapText="1"/>
      <protection/>
    </xf>
    <xf numFmtId="0" fontId="4" fillId="32" borderId="29" xfId="0" applyFont="1" applyFill="1" applyBorder="1" applyAlignment="1" applyProtection="1">
      <alignment horizontal="center" vertical="center" wrapText="1"/>
      <protection/>
    </xf>
    <xf numFmtId="0" fontId="4" fillId="32" borderId="27" xfId="0" applyFont="1" applyFill="1" applyBorder="1" applyAlignment="1" applyProtection="1">
      <alignment horizontal="center" vertical="center" wrapText="1"/>
      <protection/>
    </xf>
    <xf numFmtId="0" fontId="4" fillId="32" borderId="28" xfId="0" applyFont="1" applyFill="1" applyBorder="1" applyAlignment="1" applyProtection="1">
      <alignment horizontal="center" vertical="center" wrapText="1"/>
      <protection/>
    </xf>
    <xf numFmtId="0" fontId="4" fillId="32" borderId="11" xfId="0" applyFont="1" applyFill="1" applyBorder="1" applyAlignment="1" applyProtection="1">
      <alignment horizontal="center" vertical="center" wrapText="1"/>
      <protection/>
    </xf>
    <xf numFmtId="0" fontId="4" fillId="32" borderId="44" xfId="0" applyFont="1" applyFill="1" applyBorder="1" applyAlignment="1" applyProtection="1">
      <alignment horizontal="center" vertical="center" wrapText="1"/>
      <protection/>
    </xf>
    <xf numFmtId="0" fontId="4" fillId="32" borderId="2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38" xfId="0" applyFont="1" applyFill="1" applyBorder="1" applyAlignment="1">
      <alignment horizontal="center" vertical="center" wrapText="1"/>
    </xf>
    <xf numFmtId="0" fontId="4" fillId="32" borderId="45" xfId="0" applyFont="1" applyFill="1" applyBorder="1" applyAlignment="1" applyProtection="1">
      <alignment horizontal="center" vertical="center" wrapText="1"/>
      <protection/>
    </xf>
    <xf numFmtId="0" fontId="4" fillId="32" borderId="46" xfId="0" applyFont="1" applyFill="1" applyBorder="1" applyAlignment="1" applyProtection="1">
      <alignment horizontal="center" vertical="center" wrapText="1"/>
      <protection/>
    </xf>
    <xf numFmtId="0" fontId="4" fillId="32" borderId="47" xfId="0" applyFont="1" applyFill="1" applyBorder="1" applyAlignment="1" applyProtection="1">
      <alignment horizontal="center" vertical="center" wrapText="1"/>
      <protection/>
    </xf>
    <xf numFmtId="0" fontId="4" fillId="32" borderId="40" xfId="0" applyFont="1" applyFill="1" applyBorder="1" applyAlignment="1" applyProtection="1">
      <alignment horizontal="center" vertical="center" wrapText="1"/>
      <protection/>
    </xf>
    <xf numFmtId="0" fontId="4" fillId="32" borderId="4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 applyProtection="1">
      <alignment horizontal="center" vertical="center" wrapText="1"/>
      <protection locked="0"/>
    </xf>
    <xf numFmtId="0" fontId="14" fillId="32" borderId="48" xfId="0" applyFont="1" applyFill="1" applyBorder="1" applyAlignment="1" applyProtection="1">
      <alignment horizontal="center" vertical="center" wrapText="1"/>
      <protection/>
    </xf>
    <xf numFmtId="0" fontId="14" fillId="32" borderId="49" xfId="0" applyFont="1" applyFill="1" applyBorder="1" applyAlignment="1" applyProtection="1">
      <alignment horizontal="center" vertical="center" wrapText="1"/>
      <protection/>
    </xf>
    <xf numFmtId="0" fontId="14" fillId="32" borderId="50" xfId="0" applyFont="1" applyFill="1" applyBorder="1" applyAlignment="1" applyProtection="1">
      <alignment horizontal="center" vertical="center" wrapText="1"/>
      <protection/>
    </xf>
    <xf numFmtId="1" fontId="4" fillId="0" borderId="40" xfId="0" applyNumberFormat="1" applyFont="1" applyFill="1" applyBorder="1" applyAlignment="1" applyProtection="1">
      <alignment horizontal="center" vertical="center" wrapText="1"/>
      <protection locked="0"/>
    </xf>
    <xf numFmtId="2" fontId="4" fillId="32" borderId="21" xfId="0" applyNumberFormat="1" applyFont="1" applyFill="1" applyBorder="1" applyAlignment="1">
      <alignment horizontal="center" vertical="center" wrapText="1"/>
    </xf>
    <xf numFmtId="2" fontId="4" fillId="32" borderId="22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14" fillId="33" borderId="51" xfId="0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2" fontId="4" fillId="0" borderId="53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 wrapText="1"/>
    </xf>
    <xf numFmtId="0" fontId="4" fillId="32" borderId="54" xfId="0" applyFont="1" applyFill="1" applyBorder="1" applyAlignment="1" applyProtection="1">
      <alignment horizontal="center" vertical="center" wrapText="1"/>
      <protection locked="0"/>
    </xf>
    <xf numFmtId="0" fontId="4" fillId="32" borderId="55" xfId="0" applyFont="1" applyFill="1" applyBorder="1" applyAlignment="1" applyProtection="1">
      <alignment horizontal="center" vertical="center" wrapText="1"/>
      <protection locked="0"/>
    </xf>
    <xf numFmtId="0" fontId="4" fillId="32" borderId="43" xfId="0" applyFont="1" applyFill="1" applyBorder="1" applyAlignment="1" applyProtection="1">
      <alignment horizontal="center" vertical="center" wrapText="1"/>
      <protection locked="0"/>
    </xf>
    <xf numFmtId="0" fontId="4" fillId="32" borderId="18" xfId="0" applyFont="1" applyFill="1" applyBorder="1" applyAlignment="1" applyProtection="1">
      <alignment horizontal="center" vertical="center" wrapText="1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0" fontId="4" fillId="32" borderId="56" xfId="0" applyFont="1" applyFill="1" applyBorder="1" applyAlignment="1" applyProtection="1">
      <alignment horizontal="center" vertical="center" wrapText="1"/>
      <protection locked="0"/>
    </xf>
    <xf numFmtId="0" fontId="4" fillId="32" borderId="23" xfId="0" applyFont="1" applyFill="1" applyBorder="1" applyAlignment="1" applyProtection="1">
      <alignment horizontal="center" vertical="center" wrapText="1"/>
      <protection locked="0"/>
    </xf>
    <xf numFmtId="0" fontId="4" fillId="32" borderId="48" xfId="0" applyFont="1" applyFill="1" applyBorder="1" applyAlignment="1" applyProtection="1">
      <alignment horizontal="center" vertical="center" wrapText="1"/>
      <protection locked="0"/>
    </xf>
    <xf numFmtId="0" fontId="4" fillId="32" borderId="50" xfId="0" applyFont="1" applyFill="1" applyBorder="1" applyAlignment="1" applyProtection="1">
      <alignment horizontal="center" vertical="center" wrapText="1"/>
      <protection locked="0"/>
    </xf>
    <xf numFmtId="0" fontId="0" fillId="32" borderId="56" xfId="0" applyFont="1" applyFill="1" applyBorder="1" applyAlignment="1" applyProtection="1">
      <alignment/>
      <protection locked="0"/>
    </xf>
    <xf numFmtId="0" fontId="0" fillId="32" borderId="55" xfId="0" applyFont="1" applyFill="1" applyBorder="1" applyAlignment="1" applyProtection="1">
      <alignment/>
      <protection locked="0"/>
    </xf>
    <xf numFmtId="0" fontId="0" fillId="32" borderId="23" xfId="0" applyFont="1" applyFill="1" applyBorder="1" applyAlignment="1" applyProtection="1">
      <alignment vertical="center" wrapText="1"/>
      <protection locked="0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4" fillId="32" borderId="26" xfId="0" applyFont="1" applyFill="1" applyBorder="1" applyAlignment="1" applyProtection="1">
      <alignment horizontal="center" vertical="center" wrapText="1"/>
      <protection locked="0"/>
    </xf>
    <xf numFmtId="0" fontId="4" fillId="32" borderId="42" xfId="0" applyFont="1" applyFill="1" applyBorder="1" applyAlignment="1" applyProtection="1">
      <alignment horizontal="center" vertical="center" wrapText="1"/>
      <protection locked="0"/>
    </xf>
    <xf numFmtId="0" fontId="4" fillId="32" borderId="38" xfId="0" applyFont="1" applyFill="1" applyBorder="1" applyAlignment="1" applyProtection="1">
      <alignment horizontal="center" vertical="center" wrapText="1"/>
      <protection locked="0"/>
    </xf>
    <xf numFmtId="0" fontId="4" fillId="32" borderId="56" xfId="0" applyFont="1" applyFill="1" applyBorder="1" applyAlignment="1" applyProtection="1">
      <alignment horizontal="center"/>
      <protection locked="0"/>
    </xf>
    <xf numFmtId="0" fontId="4" fillId="32" borderId="54" xfId="0" applyFont="1" applyFill="1" applyBorder="1" applyAlignment="1" applyProtection="1">
      <alignment horizontal="center"/>
      <protection locked="0"/>
    </xf>
    <xf numFmtId="0" fontId="4" fillId="32" borderId="57" xfId="0" applyFont="1" applyFill="1" applyBorder="1" applyAlignment="1" applyProtection="1">
      <alignment horizontal="center"/>
      <protection locked="0"/>
    </xf>
    <xf numFmtId="0" fontId="4" fillId="32" borderId="22" xfId="0" applyFont="1" applyFill="1" applyBorder="1" applyAlignment="1" applyProtection="1">
      <alignment horizontal="center" vertical="center" wrapText="1"/>
      <protection locked="0"/>
    </xf>
    <xf numFmtId="0" fontId="4" fillId="32" borderId="23" xfId="0" applyFont="1" applyFill="1" applyBorder="1" applyAlignment="1" applyProtection="1">
      <alignment horizontal="center"/>
      <protection locked="0"/>
    </xf>
    <xf numFmtId="0" fontId="4" fillId="32" borderId="18" xfId="0" applyFont="1" applyFill="1" applyBorder="1" applyAlignment="1" applyProtection="1">
      <alignment horizontal="center"/>
      <protection locked="0"/>
    </xf>
    <xf numFmtId="0" fontId="4" fillId="32" borderId="20" xfId="0" applyFont="1" applyFill="1" applyBorder="1" applyAlignment="1" applyProtection="1">
      <alignment horizontal="center"/>
      <protection locked="0"/>
    </xf>
    <xf numFmtId="0" fontId="4" fillId="32" borderId="21" xfId="0" applyFont="1" applyFill="1" applyBorder="1" applyAlignment="1" applyProtection="1">
      <alignment horizontal="center" vertical="center" wrapText="1"/>
      <protection locked="0"/>
    </xf>
    <xf numFmtId="0" fontId="4" fillId="32" borderId="49" xfId="0" applyFont="1" applyFill="1" applyBorder="1" applyAlignment="1" applyProtection="1">
      <alignment horizontal="center" vertical="center" wrapText="1"/>
      <protection locked="0"/>
    </xf>
    <xf numFmtId="0" fontId="4" fillId="32" borderId="20" xfId="0" applyFont="1" applyFill="1" applyBorder="1" applyAlignment="1" applyProtection="1">
      <alignment horizontal="center" vertical="center" wrapText="1"/>
      <protection locked="0"/>
    </xf>
    <xf numFmtId="0" fontId="4" fillId="32" borderId="57" xfId="0" applyFont="1" applyFill="1" applyBorder="1" applyAlignment="1" applyProtection="1">
      <alignment horizontal="center" vertical="center" wrapText="1"/>
      <protection locked="0"/>
    </xf>
    <xf numFmtId="0" fontId="4" fillId="32" borderId="26" xfId="0" applyFont="1" applyFill="1" applyBorder="1" applyAlignment="1" applyProtection="1">
      <alignment horizontal="center"/>
      <protection locked="0"/>
    </xf>
    <xf numFmtId="0" fontId="4" fillId="32" borderId="42" xfId="0" applyFont="1" applyFill="1" applyBorder="1" applyAlignment="1" applyProtection="1">
      <alignment horizontal="center"/>
      <protection locked="0"/>
    </xf>
    <xf numFmtId="0" fontId="4" fillId="32" borderId="49" xfId="0" applyFont="1" applyFill="1" applyBorder="1" applyAlignment="1" applyProtection="1">
      <alignment horizontal="center"/>
      <protection locked="0"/>
    </xf>
    <xf numFmtId="0" fontId="4" fillId="0" borderId="58" xfId="0" applyFont="1" applyFill="1" applyBorder="1" applyAlignment="1" applyProtection="1">
      <alignment horizontal="center" vertical="center" wrapText="1"/>
      <protection locked="0"/>
    </xf>
    <xf numFmtId="0" fontId="4" fillId="0" borderId="59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6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4" fillId="32" borderId="25" xfId="0" applyFont="1" applyFill="1" applyBorder="1" applyAlignment="1" applyProtection="1">
      <alignment horizontal="center" vertical="center" wrapText="1"/>
      <protection/>
    </xf>
    <xf numFmtId="0" fontId="14" fillId="32" borderId="38" xfId="0" applyFont="1" applyFill="1" applyBorder="1" applyAlignment="1" applyProtection="1">
      <alignment horizontal="center" vertical="center" wrapText="1"/>
      <protection/>
    </xf>
    <xf numFmtId="0" fontId="4" fillId="32" borderId="24" xfId="0" applyFont="1" applyFill="1" applyBorder="1" applyAlignment="1" applyProtection="1">
      <alignment horizontal="center" vertical="center" wrapText="1"/>
      <protection/>
    </xf>
    <xf numFmtId="0" fontId="4" fillId="32" borderId="51" xfId="0" applyFont="1" applyFill="1" applyBorder="1" applyAlignment="1" applyProtection="1">
      <alignment horizontal="center" vertical="center" wrapText="1"/>
      <protection/>
    </xf>
    <xf numFmtId="0" fontId="4" fillId="32" borderId="60" xfId="0" applyFont="1" applyFill="1" applyBorder="1" applyAlignment="1" applyProtection="1">
      <alignment horizontal="center" vertical="center" wrapText="1"/>
      <protection/>
    </xf>
    <xf numFmtId="0" fontId="4" fillId="0" borderId="62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2" fontId="4" fillId="0" borderId="65" xfId="0" applyNumberFormat="1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/>
    </xf>
    <xf numFmtId="0" fontId="2" fillId="0" borderId="0" xfId="62" applyAlignment="1" applyProtection="1">
      <alignment/>
      <protection/>
    </xf>
    <xf numFmtId="0" fontId="13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26" fillId="0" borderId="0" xfId="0" applyFont="1" applyAlignment="1">
      <alignment/>
    </xf>
    <xf numFmtId="0" fontId="4" fillId="33" borderId="66" xfId="0" applyFont="1" applyFill="1" applyBorder="1" applyAlignment="1">
      <alignment horizontal="center" vertical="center" wrapText="1"/>
    </xf>
    <xf numFmtId="0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48" xfId="0" applyFont="1" applyFill="1" applyBorder="1" applyAlignment="1" applyProtection="1">
      <alignment horizontal="center" vertical="center" wrapText="1"/>
      <protection/>
    </xf>
    <xf numFmtId="0" fontId="4" fillId="4" borderId="42" xfId="0" applyFont="1" applyFill="1" applyBorder="1" applyAlignment="1" applyProtection="1">
      <alignment horizontal="center" vertical="center" wrapText="1"/>
      <protection/>
    </xf>
    <xf numFmtId="0" fontId="4" fillId="4" borderId="49" xfId="0" applyFont="1" applyFill="1" applyBorder="1" applyAlignment="1" applyProtection="1">
      <alignment horizontal="center" vertical="center" wrapText="1"/>
      <protection/>
    </xf>
    <xf numFmtId="0" fontId="4" fillId="4" borderId="43" xfId="0" applyFont="1" applyFill="1" applyBorder="1" applyAlignment="1" applyProtection="1">
      <alignment horizontal="center" vertical="center" wrapText="1"/>
      <protection/>
    </xf>
    <xf numFmtId="0" fontId="4" fillId="4" borderId="18" xfId="0" applyFont="1" applyFill="1" applyBorder="1" applyAlignment="1" applyProtection="1">
      <alignment horizontal="center" vertical="center" wrapText="1"/>
      <protection/>
    </xf>
    <xf numFmtId="0" fontId="4" fillId="4" borderId="20" xfId="0" applyFont="1" applyFill="1" applyBorder="1" applyAlignment="1" applyProtection="1">
      <alignment horizontal="center" vertical="center" wrapText="1"/>
      <protection/>
    </xf>
    <xf numFmtId="0" fontId="4" fillId="4" borderId="37" xfId="0" applyFont="1" applyFill="1" applyBorder="1" applyAlignment="1" applyProtection="1">
      <alignment horizontal="center" vertical="center" wrapText="1"/>
      <protection/>
    </xf>
    <xf numFmtId="0" fontId="4" fillId="4" borderId="19" xfId="0" applyFont="1" applyFill="1" applyBorder="1" applyAlignment="1" applyProtection="1">
      <alignment horizontal="center" vertical="center" wrapText="1"/>
      <protection/>
    </xf>
    <xf numFmtId="0" fontId="4" fillId="4" borderId="29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6" fillId="33" borderId="68" xfId="0" applyFont="1" applyFill="1" applyBorder="1" applyAlignment="1">
      <alignment horizontal="center"/>
    </xf>
    <xf numFmtId="0" fontId="6" fillId="33" borderId="69" xfId="0" applyFont="1" applyFill="1" applyBorder="1" applyAlignment="1">
      <alignment horizontal="center"/>
    </xf>
    <xf numFmtId="0" fontId="6" fillId="33" borderId="7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13" fillId="33" borderId="34" xfId="0" applyFont="1" applyFill="1" applyBorder="1" applyAlignment="1">
      <alignment horizontal="center"/>
    </xf>
    <xf numFmtId="0" fontId="13" fillId="33" borderId="71" xfId="0" applyFont="1" applyFill="1" applyBorder="1" applyAlignment="1">
      <alignment horizontal="center"/>
    </xf>
    <xf numFmtId="0" fontId="13" fillId="33" borderId="61" xfId="0" applyFont="1" applyFill="1" applyBorder="1" applyAlignment="1">
      <alignment horizontal="center"/>
    </xf>
    <xf numFmtId="0" fontId="13" fillId="33" borderId="35" xfId="0" applyFont="1" applyFill="1" applyBorder="1" applyAlignment="1">
      <alignment horizontal="center"/>
    </xf>
    <xf numFmtId="0" fontId="13" fillId="33" borderId="72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3" borderId="45" xfId="0" applyFont="1" applyFill="1" applyBorder="1" applyAlignment="1">
      <alignment horizontal="center" vertical="center" wrapText="1"/>
    </xf>
    <xf numFmtId="0" fontId="0" fillId="33" borderId="73" xfId="0" applyFont="1" applyFill="1" applyBorder="1" applyAlignment="1">
      <alignment horizontal="center" vertical="center" wrapText="1"/>
    </xf>
    <xf numFmtId="0" fontId="0" fillId="33" borderId="74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textRotation="90" wrapText="1"/>
    </xf>
    <xf numFmtId="0" fontId="0" fillId="33" borderId="22" xfId="0" applyFont="1" applyFill="1" applyBorder="1" applyAlignment="1">
      <alignment horizontal="center" vertical="center" textRotation="90" wrapText="1"/>
    </xf>
    <xf numFmtId="0" fontId="0" fillId="33" borderId="40" xfId="0" applyFont="1" applyFill="1" applyBorder="1" applyAlignment="1">
      <alignment horizontal="center" vertical="center" textRotation="90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textRotation="90" wrapText="1"/>
    </xf>
    <xf numFmtId="0" fontId="17" fillId="0" borderId="35" xfId="0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73" xfId="0" applyFont="1" applyFill="1" applyBorder="1" applyAlignment="1" applyProtection="1">
      <alignment horizontal="center" vertical="center" wrapText="1"/>
      <protection/>
    </xf>
    <xf numFmtId="0" fontId="0" fillId="0" borderId="74" xfId="0" applyFont="1" applyFill="1" applyBorder="1" applyAlignment="1" applyProtection="1">
      <alignment horizontal="center" vertical="center" wrapText="1"/>
      <protection/>
    </xf>
    <xf numFmtId="0" fontId="17" fillId="0" borderId="76" xfId="0" applyFont="1" applyFill="1" applyBorder="1" applyAlignment="1">
      <alignment horizontal="center" textRotation="90" wrapText="1"/>
    </xf>
    <xf numFmtId="0" fontId="17" fillId="0" borderId="58" xfId="0" applyFont="1" applyFill="1" applyBorder="1" applyAlignment="1">
      <alignment horizontal="center" textRotation="90" wrapText="1"/>
    </xf>
    <xf numFmtId="0" fontId="4" fillId="0" borderId="59" xfId="0" applyFont="1" applyBorder="1" applyAlignment="1">
      <alignment horizontal="center" textRotation="90" wrapText="1"/>
    </xf>
    <xf numFmtId="0" fontId="0" fillId="33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71" xfId="0" applyBorder="1" applyAlignment="1">
      <alignment/>
    </xf>
    <xf numFmtId="0" fontId="0" fillId="0" borderId="0" xfId="0" applyBorder="1" applyAlignment="1">
      <alignment/>
    </xf>
    <xf numFmtId="0" fontId="0" fillId="0" borderId="77" xfId="0" applyBorder="1" applyAlignment="1">
      <alignment/>
    </xf>
    <xf numFmtId="0" fontId="0" fillId="0" borderId="35" xfId="0" applyBorder="1" applyAlignment="1">
      <alignment/>
    </xf>
    <xf numFmtId="0" fontId="0" fillId="0" borderId="72" xfId="0" applyBorder="1" applyAlignment="1">
      <alignment/>
    </xf>
    <xf numFmtId="0" fontId="0" fillId="33" borderId="67" xfId="0" applyFont="1" applyFill="1" applyBorder="1" applyAlignment="1">
      <alignment horizontal="center" vertical="center" textRotation="90" wrapText="1"/>
    </xf>
    <xf numFmtId="0" fontId="0" fillId="0" borderId="67" xfId="0" applyBorder="1" applyAlignment="1">
      <alignment horizontal="center" vertical="center" textRotation="90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58" xfId="0" applyFont="1" applyFill="1" applyBorder="1" applyAlignment="1">
      <alignment horizontal="center" vertical="center" wrapText="1"/>
    </xf>
    <xf numFmtId="0" fontId="5" fillId="33" borderId="78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textRotation="90" wrapText="1"/>
    </xf>
    <xf numFmtId="0" fontId="0" fillId="0" borderId="60" xfId="0" applyFont="1" applyBorder="1" applyAlignment="1">
      <alignment horizontal="center" vertical="center" textRotation="90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71" xfId="0" applyFont="1" applyFill="1" applyBorder="1" applyAlignment="1">
      <alignment horizontal="center" vertical="center" wrapText="1"/>
    </xf>
    <xf numFmtId="0" fontId="0" fillId="33" borderId="60" xfId="0" applyFont="1" applyFill="1" applyBorder="1" applyAlignment="1">
      <alignment horizontal="center" vertical="center" wrapText="1"/>
    </xf>
    <xf numFmtId="0" fontId="0" fillId="33" borderId="77" xfId="0" applyFont="1" applyFill="1" applyBorder="1" applyAlignment="1">
      <alignment horizontal="center" vertical="center" wrapText="1"/>
    </xf>
    <xf numFmtId="0" fontId="0" fillId="33" borderId="61" xfId="0" applyFont="1" applyFill="1" applyBorder="1" applyAlignment="1">
      <alignment horizontal="center" vertical="center" wrapText="1"/>
    </xf>
    <xf numFmtId="0" fontId="0" fillId="33" borderId="72" xfId="0" applyFont="1" applyFill="1" applyBorder="1" applyAlignment="1">
      <alignment horizontal="center" vertical="center" wrapText="1"/>
    </xf>
    <xf numFmtId="0" fontId="0" fillId="33" borderId="51" xfId="0" applyFont="1" applyFill="1" applyBorder="1" applyAlignment="1">
      <alignment horizontal="center" vertical="center" textRotation="90" wrapText="1"/>
    </xf>
    <xf numFmtId="0" fontId="0" fillId="0" borderId="41" xfId="0" applyFont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60" xfId="0" applyFont="1" applyFill="1" applyBorder="1" applyAlignment="1">
      <alignment horizontal="center" vertical="center" textRotation="90" wrapText="1"/>
    </xf>
    <xf numFmtId="0" fontId="4" fillId="33" borderId="30" xfId="0" applyFont="1" applyFill="1" applyBorder="1" applyAlignment="1">
      <alignment horizontal="center" vertical="center" textRotation="90" wrapText="1"/>
    </xf>
    <xf numFmtId="0" fontId="4" fillId="33" borderId="79" xfId="0" applyFont="1" applyFill="1" applyBorder="1" applyAlignment="1">
      <alignment horizontal="center" vertical="center" textRotation="90" wrapText="1"/>
    </xf>
    <xf numFmtId="0" fontId="17" fillId="0" borderId="31" xfId="0" applyFont="1" applyFill="1" applyBorder="1" applyAlignment="1">
      <alignment horizontal="center" vertical="center" textRotation="90" wrapText="1"/>
    </xf>
    <xf numFmtId="0" fontId="17" fillId="0" borderId="59" xfId="0" applyFont="1" applyFill="1" applyBorder="1" applyAlignment="1">
      <alignment horizontal="center" vertical="center" textRotation="90" wrapText="1"/>
    </xf>
    <xf numFmtId="0" fontId="17" fillId="0" borderId="66" xfId="0" applyFont="1" applyFill="1" applyBorder="1" applyAlignment="1">
      <alignment horizontal="center" vertical="center" textRotation="90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textRotation="90" wrapText="1"/>
    </xf>
    <xf numFmtId="0" fontId="0" fillId="0" borderId="62" xfId="0" applyBorder="1" applyAlignment="1">
      <alignment horizontal="center" vertical="center" textRotation="90" wrapText="1"/>
    </xf>
    <xf numFmtId="0" fontId="0" fillId="33" borderId="41" xfId="0" applyFont="1" applyFill="1" applyBorder="1" applyAlignment="1">
      <alignment horizontal="center" vertical="center" textRotation="90" wrapText="1"/>
    </xf>
    <xf numFmtId="0" fontId="0" fillId="33" borderId="75" xfId="0" applyFont="1" applyFill="1" applyBorder="1" applyAlignment="1">
      <alignment horizontal="center" vertical="center" textRotation="90" wrapText="1"/>
    </xf>
    <xf numFmtId="0" fontId="17" fillId="0" borderId="60" xfId="0" applyFont="1" applyFill="1" applyBorder="1" applyAlignment="1">
      <alignment horizontal="center" textRotation="90" wrapText="1"/>
    </xf>
    <xf numFmtId="0" fontId="4" fillId="33" borderId="31" xfId="0" applyFont="1" applyFill="1" applyBorder="1" applyAlignment="1">
      <alignment horizontal="center" vertical="center" textRotation="90" wrapText="1"/>
    </xf>
    <xf numFmtId="0" fontId="0" fillId="0" borderId="59" xfId="0" applyBorder="1" applyAlignment="1">
      <alignment horizontal="center" textRotation="90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textRotation="90" wrapText="1"/>
    </xf>
    <xf numFmtId="0" fontId="17" fillId="0" borderId="67" xfId="0" applyFont="1" applyFill="1" applyBorder="1" applyAlignment="1">
      <alignment horizontal="center" vertical="center" textRotation="90" wrapText="1"/>
    </xf>
    <xf numFmtId="0" fontId="17" fillId="0" borderId="80" xfId="0" applyFont="1" applyFill="1" applyBorder="1" applyAlignment="1">
      <alignment horizontal="center" vertical="center" textRotation="90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25" xfId="0" applyFont="1" applyFill="1" applyBorder="1" applyAlignment="1">
      <alignment horizontal="center" vertical="center" wrapText="1"/>
    </xf>
    <xf numFmtId="0" fontId="17" fillId="33" borderId="81" xfId="0" applyFont="1" applyFill="1" applyBorder="1" applyAlignment="1">
      <alignment horizontal="center" vertical="center" wrapText="1"/>
    </xf>
    <xf numFmtId="0" fontId="0" fillId="33" borderId="82" xfId="0" applyFont="1" applyFill="1" applyBorder="1" applyAlignment="1">
      <alignment horizontal="center" vertical="center" wrapText="1"/>
    </xf>
    <xf numFmtId="0" fontId="17" fillId="0" borderId="71" xfId="0" applyFont="1" applyFill="1" applyBorder="1" applyAlignment="1">
      <alignment horizontal="center" textRotation="90" wrapText="1"/>
    </xf>
    <xf numFmtId="0" fontId="17" fillId="0" borderId="77" xfId="0" applyFont="1" applyFill="1" applyBorder="1" applyAlignment="1">
      <alignment horizontal="center" textRotation="90" wrapText="1"/>
    </xf>
    <xf numFmtId="0" fontId="17" fillId="33" borderId="51" xfId="0" applyFont="1" applyFill="1" applyBorder="1" applyAlignment="1">
      <alignment horizontal="center" vertical="center" textRotation="90" wrapText="1"/>
    </xf>
    <xf numFmtId="0" fontId="17" fillId="33" borderId="41" xfId="0" applyFont="1" applyFill="1" applyBorder="1" applyAlignment="1">
      <alignment horizontal="center" vertical="center" textRotation="90" wrapText="1"/>
    </xf>
    <xf numFmtId="0" fontId="17" fillId="0" borderId="24" xfId="0" applyFont="1" applyFill="1" applyBorder="1" applyAlignment="1">
      <alignment horizontal="center" wrapText="1"/>
    </xf>
    <xf numFmtId="0" fontId="17" fillId="0" borderId="34" xfId="0" applyFont="1" applyFill="1" applyBorder="1" applyAlignment="1">
      <alignment horizontal="center" wrapText="1"/>
    </xf>
    <xf numFmtId="0" fontId="17" fillId="0" borderId="71" xfId="0" applyFont="1" applyFill="1" applyBorder="1" applyAlignment="1">
      <alignment horizontal="center" wrapText="1"/>
    </xf>
    <xf numFmtId="0" fontId="17" fillId="0" borderId="61" xfId="0" applyFont="1" applyFill="1" applyBorder="1" applyAlignment="1">
      <alignment horizontal="center" wrapText="1"/>
    </xf>
    <xf numFmtId="0" fontId="17" fillId="0" borderId="35" xfId="0" applyFont="1" applyFill="1" applyBorder="1" applyAlignment="1">
      <alignment horizontal="center" wrapText="1"/>
    </xf>
    <xf numFmtId="0" fontId="17" fillId="0" borderId="72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17" fillId="33" borderId="24" xfId="0" applyFont="1" applyFill="1" applyBorder="1" applyAlignment="1">
      <alignment horizontal="center" vertical="center" wrapText="1"/>
    </xf>
    <xf numFmtId="0" fontId="17" fillId="33" borderId="60" xfId="0" applyFont="1" applyFill="1" applyBorder="1" applyAlignment="1">
      <alignment horizontal="center" vertical="center" wrapText="1"/>
    </xf>
    <xf numFmtId="0" fontId="17" fillId="33" borderId="61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75" xfId="0" applyBorder="1" applyAlignment="1">
      <alignment/>
    </xf>
    <xf numFmtId="0" fontId="5" fillId="33" borderId="75" xfId="0" applyFont="1" applyFill="1" applyBorder="1" applyAlignment="1">
      <alignment horizontal="center" vertical="center" wrapText="1"/>
    </xf>
    <xf numFmtId="0" fontId="17" fillId="33" borderId="83" xfId="0" applyFont="1" applyFill="1" applyBorder="1" applyAlignment="1">
      <alignment horizontal="center" vertical="center" wrapText="1"/>
    </xf>
    <xf numFmtId="0" fontId="17" fillId="33" borderId="44" xfId="0" applyFont="1" applyFill="1" applyBorder="1" applyAlignment="1">
      <alignment horizontal="center" vertical="center" wrapText="1"/>
    </xf>
    <xf numFmtId="0" fontId="17" fillId="33" borderId="46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textRotation="90" wrapText="1"/>
    </xf>
    <xf numFmtId="0" fontId="17" fillId="33" borderId="45" xfId="0" applyFont="1" applyFill="1" applyBorder="1" applyAlignment="1">
      <alignment horizontal="center" vertical="center" wrapText="1"/>
    </xf>
    <xf numFmtId="0" fontId="16" fillId="33" borderId="45" xfId="0" applyFont="1" applyFill="1" applyBorder="1" applyAlignment="1">
      <alignment horizontal="center" vertical="center" wrapText="1"/>
    </xf>
    <xf numFmtId="0" fontId="16" fillId="33" borderId="44" xfId="0" applyFont="1" applyFill="1" applyBorder="1" applyAlignment="1">
      <alignment horizontal="center" vertical="center" wrapText="1"/>
    </xf>
    <xf numFmtId="0" fontId="16" fillId="33" borderId="4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85" xfId="0" applyFont="1" applyFill="1" applyBorder="1" applyAlignment="1" applyProtection="1">
      <alignment horizontal="center" vertical="center" wrapText="1"/>
      <protection/>
    </xf>
    <xf numFmtId="0" fontId="4" fillId="0" borderId="86" xfId="0" applyFont="1" applyFill="1" applyBorder="1" applyAlignment="1" applyProtection="1">
      <alignment horizontal="center" vertical="center" wrapText="1"/>
      <protection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73" xfId="0" applyBorder="1" applyAlignment="1">
      <alignment horizontal="center"/>
    </xf>
    <xf numFmtId="0" fontId="14" fillId="33" borderId="24" xfId="0" applyFont="1" applyFill="1" applyBorder="1" applyAlignment="1">
      <alignment horizontal="center" vertical="center" wrapText="1"/>
    </xf>
    <xf numFmtId="0" fontId="14" fillId="33" borderId="60" xfId="0" applyFont="1" applyFill="1" applyBorder="1" applyAlignment="1">
      <alignment horizontal="center" vertical="center" wrapText="1"/>
    </xf>
    <xf numFmtId="0" fontId="14" fillId="33" borderId="6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2">
      <selection activeCell="A1" sqref="A1:K1"/>
    </sheetView>
  </sheetViews>
  <sheetFormatPr defaultColWidth="9.140625" defaultRowHeight="12.75"/>
  <cols>
    <col min="4" max="4" width="13.00390625" style="0" customWidth="1"/>
    <col min="6" max="6" width="15.57421875" style="0" customWidth="1"/>
    <col min="7" max="7" width="14.57421875" style="0" customWidth="1"/>
    <col min="8" max="8" width="25.00390625" style="0" customWidth="1"/>
    <col min="9" max="9" width="19.7109375" style="0" customWidth="1"/>
    <col min="10" max="10" width="11.7109375" style="0" customWidth="1"/>
    <col min="11" max="11" width="11.57421875" style="0" customWidth="1"/>
    <col min="12" max="13" width="9.140625" style="0" hidden="1" customWidth="1"/>
  </cols>
  <sheetData>
    <row r="1" spans="1:11" ht="16.5" thickBot="1">
      <c r="A1" s="202" t="s">
        <v>18</v>
      </c>
      <c r="B1" s="203"/>
      <c r="C1" s="203"/>
      <c r="D1" s="203"/>
      <c r="E1" s="203"/>
      <c r="F1" s="203"/>
      <c r="G1" s="203"/>
      <c r="H1" s="203"/>
      <c r="I1" s="203"/>
      <c r="J1" s="203"/>
      <c r="K1" s="204"/>
    </row>
    <row r="2" spans="1:11" ht="16.5" thickTop="1">
      <c r="A2" s="5"/>
      <c r="B2" s="6"/>
      <c r="C2" s="6" t="s">
        <v>33</v>
      </c>
      <c r="D2" s="6"/>
      <c r="E2" s="6"/>
      <c r="F2" s="6"/>
      <c r="G2" s="6"/>
      <c r="H2" s="6"/>
      <c r="I2" s="6"/>
      <c r="J2" s="6"/>
      <c r="K2" s="7"/>
    </row>
    <row r="3" spans="1:11" ht="15.75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5.75">
      <c r="A4" s="5"/>
      <c r="B4" s="6"/>
      <c r="C4" s="8" t="s">
        <v>53</v>
      </c>
      <c r="D4" s="6"/>
      <c r="E4" s="6"/>
      <c r="F4" s="6"/>
      <c r="G4" s="6"/>
      <c r="H4" s="6"/>
      <c r="I4" s="205"/>
      <c r="J4" s="205"/>
      <c r="K4" s="7"/>
    </row>
    <row r="5" spans="1:11" ht="15.75">
      <c r="A5" s="5"/>
      <c r="B5" s="6"/>
      <c r="C5" s="9" t="s">
        <v>54</v>
      </c>
      <c r="D5" s="6"/>
      <c r="E5" s="6"/>
      <c r="F5" s="6"/>
      <c r="G5" s="8"/>
      <c r="H5" s="8"/>
      <c r="I5" s="6"/>
      <c r="J5" s="6"/>
      <c r="K5" s="7"/>
    </row>
    <row r="6" spans="1:11" ht="15.75">
      <c r="A6" s="5"/>
      <c r="B6" s="6"/>
      <c r="C6" s="10"/>
      <c r="D6" s="179" t="s">
        <v>154</v>
      </c>
      <c r="E6" s="8"/>
      <c r="F6" s="6"/>
      <c r="G6" s="6"/>
      <c r="H6" s="6"/>
      <c r="I6" s="6"/>
      <c r="J6" s="6"/>
      <c r="K6" s="7"/>
    </row>
    <row r="7" spans="1:11" ht="15.75">
      <c r="A7" s="5"/>
      <c r="B7" s="6"/>
      <c r="C7" s="9" t="s">
        <v>34</v>
      </c>
      <c r="D7" s="28"/>
      <c r="E7" s="8"/>
      <c r="F7" s="8"/>
      <c r="G7" s="36"/>
      <c r="H7" s="36"/>
      <c r="I7" s="6"/>
      <c r="J7" s="6"/>
      <c r="K7" s="7"/>
    </row>
    <row r="8" spans="1:13" ht="15.75">
      <c r="A8" s="11" t="s">
        <v>19</v>
      </c>
      <c r="B8" s="178" t="s">
        <v>135</v>
      </c>
      <c r="C8" s="6"/>
      <c r="D8" s="6"/>
      <c r="E8" s="6"/>
      <c r="F8" s="6"/>
      <c r="G8" s="6"/>
      <c r="H8" s="6"/>
      <c r="I8" s="6"/>
      <c r="J8" s="6"/>
      <c r="K8" s="7"/>
      <c r="M8" s="7"/>
    </row>
    <row r="9" spans="1:11" ht="15.75">
      <c r="A9" s="5"/>
      <c r="B9" s="12">
        <v>1</v>
      </c>
      <c r="C9" s="13" t="s">
        <v>29</v>
      </c>
      <c r="D9" s="6"/>
      <c r="E9" s="6"/>
      <c r="F9" s="6"/>
      <c r="G9" s="6"/>
      <c r="H9" s="6"/>
      <c r="I9" s="6"/>
      <c r="J9" s="22"/>
      <c r="K9" s="7"/>
    </row>
    <row r="10" spans="1:11" ht="15.75">
      <c r="A10" s="5"/>
      <c r="B10" s="12" t="s">
        <v>47</v>
      </c>
      <c r="C10" s="13" t="s">
        <v>125</v>
      </c>
      <c r="D10" s="6"/>
      <c r="E10" s="6"/>
      <c r="F10" s="6"/>
      <c r="G10" s="6"/>
      <c r="H10" s="6"/>
      <c r="I10" s="6"/>
      <c r="J10" s="22"/>
      <c r="K10" s="7"/>
    </row>
    <row r="11" spans="1:11" ht="15.75">
      <c r="A11" s="5"/>
      <c r="B11" s="12"/>
      <c r="C11" s="13" t="s">
        <v>56</v>
      </c>
      <c r="D11" s="6"/>
      <c r="E11" s="6"/>
      <c r="F11" s="6"/>
      <c r="G11" s="6"/>
      <c r="H11" s="6"/>
      <c r="I11" s="6"/>
      <c r="J11" s="22"/>
      <c r="K11" s="7"/>
    </row>
    <row r="12" spans="1:11" ht="15.75">
      <c r="A12" s="5"/>
      <c r="B12" s="12" t="s">
        <v>48</v>
      </c>
      <c r="C12" s="83" t="s">
        <v>126</v>
      </c>
      <c r="D12" s="84"/>
      <c r="E12" s="84"/>
      <c r="F12" s="84"/>
      <c r="G12" s="84"/>
      <c r="H12" s="84"/>
      <c r="I12" s="84"/>
      <c r="J12" s="85"/>
      <c r="K12" s="86"/>
    </row>
    <row r="13" spans="1:11" ht="15.75">
      <c r="A13" s="5"/>
      <c r="B13" s="12"/>
      <c r="C13" s="87" t="s">
        <v>50</v>
      </c>
      <c r="D13" s="87"/>
      <c r="E13" s="87"/>
      <c r="F13" s="87"/>
      <c r="G13" s="87"/>
      <c r="H13" s="87"/>
      <c r="I13" s="87"/>
      <c r="J13" s="87"/>
      <c r="K13" s="86"/>
    </row>
    <row r="14" spans="1:11" ht="15.75">
      <c r="A14" s="5"/>
      <c r="B14" s="12">
        <v>4</v>
      </c>
      <c r="C14" s="13" t="s">
        <v>51</v>
      </c>
      <c r="D14" s="13"/>
      <c r="E14" s="13"/>
      <c r="F14" s="13"/>
      <c r="G14" s="13"/>
      <c r="H14" s="13"/>
      <c r="I14" s="13"/>
      <c r="J14" s="6"/>
      <c r="K14" s="7"/>
    </row>
    <row r="15" spans="1:11" ht="15.75">
      <c r="A15" s="5"/>
      <c r="B15" s="12"/>
      <c r="C15" s="13" t="s">
        <v>52</v>
      </c>
      <c r="D15" s="13"/>
      <c r="E15" s="13"/>
      <c r="F15" s="13"/>
      <c r="G15" s="13"/>
      <c r="H15" s="13"/>
      <c r="I15" s="13"/>
      <c r="J15" s="6"/>
      <c r="K15" s="7"/>
    </row>
    <row r="16" spans="1:11" ht="15.75">
      <c r="A16" s="5"/>
      <c r="B16" s="12">
        <v>5</v>
      </c>
      <c r="C16" s="13" t="s">
        <v>49</v>
      </c>
      <c r="D16" s="13"/>
      <c r="E16" s="13"/>
      <c r="F16" s="13"/>
      <c r="G16" s="13"/>
      <c r="H16" s="13"/>
      <c r="I16" s="13"/>
      <c r="J16" s="6"/>
      <c r="K16" s="7"/>
    </row>
    <row r="17" spans="1:11" ht="15.75">
      <c r="A17" s="5"/>
      <c r="B17" s="12">
        <v>6</v>
      </c>
      <c r="C17" s="13" t="s">
        <v>32</v>
      </c>
      <c r="D17" s="13"/>
      <c r="E17" s="13"/>
      <c r="F17" s="13"/>
      <c r="G17" s="13"/>
      <c r="H17" s="13"/>
      <c r="I17" s="13"/>
      <c r="J17" s="6"/>
      <c r="K17" s="7"/>
    </row>
    <row r="18" spans="1:11" ht="15.75">
      <c r="A18" s="5"/>
      <c r="B18" s="12">
        <v>7</v>
      </c>
      <c r="C18" s="13" t="s">
        <v>20</v>
      </c>
      <c r="D18" s="13"/>
      <c r="E18" s="13"/>
      <c r="F18" s="13"/>
      <c r="G18" s="13"/>
      <c r="H18" s="13"/>
      <c r="I18" s="13"/>
      <c r="J18" s="6"/>
      <c r="K18" s="7"/>
    </row>
    <row r="19" spans="1:11" ht="15.75">
      <c r="A19" s="5"/>
      <c r="B19" s="12">
        <v>8</v>
      </c>
      <c r="C19" s="13" t="s">
        <v>21</v>
      </c>
      <c r="D19" s="13"/>
      <c r="E19" s="13"/>
      <c r="F19" s="13"/>
      <c r="G19" s="13"/>
      <c r="H19" s="13"/>
      <c r="I19" s="13"/>
      <c r="J19" s="6"/>
      <c r="K19" s="7"/>
    </row>
    <row r="20" spans="1:11" ht="15.75">
      <c r="A20" s="5"/>
      <c r="B20" s="12"/>
      <c r="C20" s="13" t="s">
        <v>22</v>
      </c>
      <c r="D20" s="13"/>
      <c r="E20" s="13"/>
      <c r="F20" s="13"/>
      <c r="G20" s="13"/>
      <c r="H20" s="13"/>
      <c r="I20" s="13"/>
      <c r="J20" s="6"/>
      <c r="K20" s="7"/>
    </row>
    <row r="21" spans="1:15" ht="15.75">
      <c r="A21" s="5"/>
      <c r="B21" s="12">
        <v>9</v>
      </c>
      <c r="C21" s="13" t="s">
        <v>23</v>
      </c>
      <c r="D21" s="14"/>
      <c r="E21" s="14"/>
      <c r="F21" s="14"/>
      <c r="G21" s="14"/>
      <c r="H21" s="14"/>
      <c r="I21" s="14"/>
      <c r="J21" s="14"/>
      <c r="K21" s="15"/>
      <c r="O21" s="186"/>
    </row>
    <row r="22" spans="1:11" ht="15.75">
      <c r="A22" s="5"/>
      <c r="B22" s="12">
        <v>10</v>
      </c>
      <c r="C22" s="16" t="s">
        <v>120</v>
      </c>
      <c r="D22" s="16"/>
      <c r="E22" s="16"/>
      <c r="F22" s="16"/>
      <c r="G22" s="16"/>
      <c r="H22" s="16"/>
      <c r="I22" s="16"/>
      <c r="J22" s="16"/>
      <c r="K22" s="17"/>
    </row>
    <row r="23" spans="1:11" ht="15.75">
      <c r="A23" s="5"/>
      <c r="B23" s="12"/>
      <c r="C23" s="16" t="s">
        <v>55</v>
      </c>
      <c r="D23" s="16"/>
      <c r="E23" s="16"/>
      <c r="F23" s="16"/>
      <c r="G23" s="16"/>
      <c r="H23" s="16"/>
      <c r="I23" s="16"/>
      <c r="J23" s="16"/>
      <c r="K23" s="17"/>
    </row>
    <row r="24" spans="1:11" ht="15.75">
      <c r="A24" s="5"/>
      <c r="B24" s="12">
        <v>11</v>
      </c>
      <c r="C24" s="16" t="s">
        <v>24</v>
      </c>
      <c r="D24" s="16"/>
      <c r="E24" s="16"/>
      <c r="F24" s="16"/>
      <c r="G24" s="16"/>
      <c r="H24" s="16"/>
      <c r="I24" s="16"/>
      <c r="J24" s="16"/>
      <c r="K24" s="17"/>
    </row>
    <row r="25" spans="1:11" ht="15.75">
      <c r="A25" s="5"/>
      <c r="B25" s="12">
        <v>12</v>
      </c>
      <c r="C25" s="16" t="s">
        <v>25</v>
      </c>
      <c r="D25" s="16"/>
      <c r="E25" s="16"/>
      <c r="F25" s="16"/>
      <c r="G25" s="16"/>
      <c r="H25" s="16"/>
      <c r="I25" s="16"/>
      <c r="J25" s="16"/>
      <c r="K25" s="17"/>
    </row>
    <row r="26" spans="1:11" ht="15.75">
      <c r="A26" s="5"/>
      <c r="B26" s="12"/>
      <c r="C26" s="16" t="s">
        <v>26</v>
      </c>
      <c r="D26" s="16"/>
      <c r="E26" s="16"/>
      <c r="F26" s="16"/>
      <c r="G26" s="16"/>
      <c r="H26" s="16"/>
      <c r="I26" s="16"/>
      <c r="J26" s="16"/>
      <c r="K26" s="17"/>
    </row>
    <row r="27" spans="1:11" ht="15.75">
      <c r="A27" s="5"/>
      <c r="B27" s="12">
        <v>13</v>
      </c>
      <c r="C27" s="16" t="s">
        <v>30</v>
      </c>
      <c r="D27" s="16"/>
      <c r="E27" s="16"/>
      <c r="F27" s="16"/>
      <c r="G27" s="16"/>
      <c r="H27" s="16"/>
      <c r="I27" s="16"/>
      <c r="J27" s="16"/>
      <c r="K27" s="17"/>
    </row>
    <row r="28" spans="1:11" ht="15.75">
      <c r="A28" s="5"/>
      <c r="B28" s="12"/>
      <c r="C28" s="16" t="s">
        <v>31</v>
      </c>
      <c r="D28" s="16"/>
      <c r="E28" s="16"/>
      <c r="F28" s="16"/>
      <c r="G28" s="16"/>
      <c r="H28" s="16"/>
      <c r="I28" s="16"/>
      <c r="J28" s="16"/>
      <c r="K28" s="17"/>
    </row>
    <row r="29" spans="1:11" ht="15.75">
      <c r="A29" s="5"/>
      <c r="B29" s="12">
        <v>14</v>
      </c>
      <c r="C29" s="13" t="s">
        <v>134</v>
      </c>
      <c r="D29" s="13"/>
      <c r="E29" s="13"/>
      <c r="F29" s="13"/>
      <c r="G29" s="13"/>
      <c r="H29" s="13"/>
      <c r="I29" s="13"/>
      <c r="J29" s="16"/>
      <c r="K29" s="17"/>
    </row>
    <row r="30" spans="1:11" ht="15.75">
      <c r="A30" s="5"/>
      <c r="B30" s="12">
        <v>16</v>
      </c>
      <c r="C30" s="13" t="s">
        <v>148</v>
      </c>
      <c r="D30" s="23"/>
      <c r="E30" s="23"/>
      <c r="F30" s="23"/>
      <c r="G30" s="23"/>
      <c r="H30" s="23"/>
      <c r="I30" s="23"/>
      <c r="J30" s="16"/>
      <c r="K30" s="17"/>
    </row>
    <row r="31" spans="1:11" ht="15.75">
      <c r="A31" s="5"/>
      <c r="B31" s="12" t="s">
        <v>133</v>
      </c>
      <c r="C31" s="185" t="s">
        <v>150</v>
      </c>
      <c r="D31" s="185"/>
      <c r="E31" s="185"/>
      <c r="F31" s="185"/>
      <c r="G31" s="185"/>
      <c r="H31" s="185"/>
      <c r="I31" s="185"/>
      <c r="J31" s="185"/>
      <c r="K31" s="17"/>
    </row>
    <row r="32" spans="1:11" ht="15.75">
      <c r="A32" s="5"/>
      <c r="B32" s="12"/>
      <c r="C32" s="185" t="s">
        <v>151</v>
      </c>
      <c r="D32" s="185"/>
      <c r="E32" s="185"/>
      <c r="F32" s="185"/>
      <c r="G32" s="185"/>
      <c r="H32" s="185"/>
      <c r="I32" s="185"/>
      <c r="J32" s="185"/>
      <c r="K32" s="17"/>
    </row>
    <row r="33" spans="1:11" ht="15.75">
      <c r="A33" s="5"/>
      <c r="B33" s="12"/>
      <c r="C33" s="185" t="s">
        <v>152</v>
      </c>
      <c r="D33" s="185"/>
      <c r="E33" s="185"/>
      <c r="F33" s="185"/>
      <c r="G33" s="185"/>
      <c r="H33" s="185"/>
      <c r="I33" s="185"/>
      <c r="J33" s="185"/>
      <c r="K33" s="17"/>
    </row>
    <row r="34" spans="1:11" ht="15.75">
      <c r="A34" s="5"/>
      <c r="B34" s="12" t="s">
        <v>139</v>
      </c>
      <c r="C34" s="180" t="s">
        <v>143</v>
      </c>
      <c r="D34" s="181"/>
      <c r="E34" s="181"/>
      <c r="F34" s="181"/>
      <c r="G34" s="181"/>
      <c r="H34" s="181"/>
      <c r="I34" s="181"/>
      <c r="J34" s="182"/>
      <c r="K34" s="183"/>
    </row>
    <row r="35" spans="1:11" ht="15.75">
      <c r="A35" s="5"/>
      <c r="B35" s="12"/>
      <c r="C35" s="184" t="s">
        <v>140</v>
      </c>
      <c r="D35" s="184"/>
      <c r="E35" s="182"/>
      <c r="F35" s="182"/>
      <c r="G35" s="182"/>
      <c r="H35" s="182"/>
      <c r="I35" s="182"/>
      <c r="J35" s="182"/>
      <c r="K35" s="183"/>
    </row>
    <row r="36" spans="1:11" ht="16.5" thickBot="1">
      <c r="A36" s="5"/>
      <c r="B36" s="12"/>
      <c r="C36" s="16"/>
      <c r="D36" s="16"/>
      <c r="E36" s="16"/>
      <c r="F36" s="16"/>
      <c r="G36" s="16"/>
      <c r="H36" s="16"/>
      <c r="I36" s="16"/>
      <c r="J36" s="16"/>
      <c r="K36" s="17"/>
    </row>
    <row r="37" spans="1:11" ht="15.75">
      <c r="A37" s="5"/>
      <c r="B37" s="12"/>
      <c r="C37" s="206" t="s">
        <v>27</v>
      </c>
      <c r="D37" s="207"/>
      <c r="E37" s="207"/>
      <c r="F37" s="207"/>
      <c r="G37" s="207"/>
      <c r="H37" s="207"/>
      <c r="I37" s="207"/>
      <c r="J37" s="208"/>
      <c r="K37" s="17"/>
    </row>
    <row r="38" spans="1:11" ht="16.5" thickBot="1">
      <c r="A38" s="5"/>
      <c r="B38" s="12"/>
      <c r="C38" s="209" t="s">
        <v>28</v>
      </c>
      <c r="D38" s="210"/>
      <c r="E38" s="210"/>
      <c r="F38" s="210"/>
      <c r="G38" s="210"/>
      <c r="H38" s="210"/>
      <c r="I38" s="210"/>
      <c r="J38" s="211"/>
      <c r="K38" s="17"/>
    </row>
    <row r="39" spans="1:11" ht="16.5" thickBot="1">
      <c r="A39" s="18"/>
      <c r="B39" s="19"/>
      <c r="C39" s="20"/>
      <c r="D39" s="19"/>
      <c r="E39" s="19"/>
      <c r="F39" s="19"/>
      <c r="G39" s="19"/>
      <c r="H39" s="19"/>
      <c r="I39" s="19"/>
      <c r="J39" s="19"/>
      <c r="K39" s="21"/>
    </row>
    <row r="40" ht="13.5" thickTop="1"/>
  </sheetData>
  <sheetProtection/>
  <mergeCells count="4">
    <mergeCell ref="A1:K1"/>
    <mergeCell ref="I4:J4"/>
    <mergeCell ref="C37:J37"/>
    <mergeCell ref="C38:J38"/>
  </mergeCells>
  <hyperlinks>
    <hyperlink ref="D6" r:id="rId1" display="statistika@vss.justice.bg"/>
  </hyperlinks>
  <printOptions horizontalCentered="1" verticalCentered="1"/>
  <pageMargins left="0.5511811023622047" right="0.35433070866141736" top="0.1968503937007874" bottom="0" header="0.31496062992125984" footer="0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5"/>
  <sheetViews>
    <sheetView tabSelected="1" zoomScaleSheetLayoutView="10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2" sqref="A2:K2"/>
    </sheetView>
  </sheetViews>
  <sheetFormatPr defaultColWidth="9.140625" defaultRowHeight="12.75"/>
  <cols>
    <col min="1" max="1" width="17.7109375" style="0" customWidth="1"/>
    <col min="2" max="2" width="2.57421875" style="166" customWidth="1"/>
    <col min="3" max="3" width="5.00390625" style="0" customWidth="1"/>
    <col min="4" max="4" width="7.140625" style="0" customWidth="1"/>
    <col min="5" max="5" width="6.7109375" style="0" customWidth="1"/>
    <col min="6" max="6" width="6.57421875" style="0" customWidth="1"/>
    <col min="7" max="7" width="8.28125" style="0" customWidth="1"/>
    <col min="8" max="8" width="8.421875" style="0" customWidth="1"/>
    <col min="9" max="9" width="5.421875" style="0" customWidth="1"/>
    <col min="11" max="12" width="4.57421875" style="0" customWidth="1"/>
    <col min="13" max="13" width="9.57421875" style="0" customWidth="1"/>
    <col min="14" max="14" width="7.00390625" style="0" customWidth="1"/>
    <col min="15" max="15" width="8.421875" style="0" customWidth="1"/>
    <col min="16" max="16" width="4.421875" style="0" customWidth="1"/>
    <col min="17" max="17" width="4.57421875" style="0" customWidth="1"/>
    <col min="18" max="18" width="4.421875" style="0" customWidth="1"/>
    <col min="19" max="19" width="8.8515625" style="0" customWidth="1"/>
    <col min="20" max="20" width="4.7109375" style="0" customWidth="1"/>
    <col min="21" max="22" width="4.28125" style="0" customWidth="1"/>
    <col min="23" max="23" width="7.00390625" style="0" customWidth="1"/>
    <col min="24" max="24" width="4.57421875" style="0" customWidth="1"/>
    <col min="25" max="26" width="4.8515625" style="0" customWidth="1"/>
  </cols>
  <sheetData>
    <row r="1" spans="22:26" ht="12.75">
      <c r="V1" s="212" t="s">
        <v>147</v>
      </c>
      <c r="W1" s="213"/>
      <c r="X1" s="213"/>
      <c r="Y1" s="213"/>
      <c r="Z1" s="213"/>
    </row>
    <row r="2" spans="1:25" ht="18.75" customHeight="1">
      <c r="A2" s="310" t="s">
        <v>57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1"/>
      <c r="M2" s="39" t="s">
        <v>155</v>
      </c>
      <c r="N2" s="1" t="s">
        <v>44</v>
      </c>
      <c r="O2" s="40">
        <v>12</v>
      </c>
      <c r="P2" s="41"/>
      <c r="Q2" s="323" t="s">
        <v>156</v>
      </c>
      <c r="R2" s="323"/>
      <c r="S2" s="323"/>
      <c r="T2" s="323"/>
      <c r="U2" s="323"/>
      <c r="V2" s="29"/>
      <c r="W2" s="24"/>
      <c r="X2" s="24"/>
      <c r="Y2" s="24"/>
    </row>
    <row r="3" spans="1:23" ht="12.75" customHeight="1" thickBot="1">
      <c r="A3" s="26"/>
      <c r="B3" s="162"/>
      <c r="C3" s="26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26"/>
      <c r="O3" s="26"/>
      <c r="P3" s="26"/>
      <c r="Q3" s="26"/>
      <c r="R3" s="26"/>
      <c r="S3" s="1"/>
      <c r="T3" s="1"/>
      <c r="U3" s="1"/>
      <c r="V3" s="1"/>
      <c r="W3" s="1"/>
    </row>
    <row r="4" spans="1:26" ht="12.75" customHeight="1" thickBot="1">
      <c r="A4" s="254" t="s">
        <v>114</v>
      </c>
      <c r="B4" s="255"/>
      <c r="C4" s="260" t="s">
        <v>118</v>
      </c>
      <c r="D4" s="260" t="s">
        <v>58</v>
      </c>
      <c r="E4" s="252" t="s">
        <v>59</v>
      </c>
      <c r="F4" s="262" t="s">
        <v>115</v>
      </c>
      <c r="G4" s="226" t="s">
        <v>40</v>
      </c>
      <c r="H4" s="325" t="s">
        <v>0</v>
      </c>
      <c r="I4" s="326"/>
      <c r="J4" s="326"/>
      <c r="K4" s="326"/>
      <c r="L4" s="326"/>
      <c r="M4" s="327"/>
      <c r="N4" s="327"/>
      <c r="O4" s="277" t="s">
        <v>60</v>
      </c>
      <c r="P4" s="240" t="s">
        <v>61</v>
      </c>
      <c r="Q4" s="326"/>
      <c r="R4" s="326"/>
      <c r="S4" s="277" t="s">
        <v>62</v>
      </c>
      <c r="T4" s="240" t="s">
        <v>63</v>
      </c>
      <c r="U4" s="241"/>
      <c r="V4" s="242"/>
      <c r="W4" s="288" t="s">
        <v>64</v>
      </c>
      <c r="X4" s="290" t="s">
        <v>65</v>
      </c>
      <c r="Y4" s="291"/>
      <c r="Z4" s="292"/>
    </row>
    <row r="5" spans="1:26" ht="12.75" customHeight="1" thickBot="1">
      <c r="A5" s="256"/>
      <c r="B5" s="257"/>
      <c r="C5" s="272"/>
      <c r="D5" s="261"/>
      <c r="E5" s="253"/>
      <c r="F5" s="263"/>
      <c r="G5" s="227"/>
      <c r="H5" s="214" t="s">
        <v>66</v>
      </c>
      <c r="I5" s="215"/>
      <c r="J5" s="215"/>
      <c r="K5" s="215"/>
      <c r="L5" s="216"/>
      <c r="M5" s="285" t="s">
        <v>67</v>
      </c>
      <c r="N5" s="285"/>
      <c r="O5" s="328"/>
      <c r="P5" s="329"/>
      <c r="Q5" s="329"/>
      <c r="R5" s="329"/>
      <c r="S5" s="278"/>
      <c r="T5" s="243"/>
      <c r="U5" s="243"/>
      <c r="V5" s="244"/>
      <c r="W5" s="289"/>
      <c r="X5" s="293"/>
      <c r="Y5" s="294"/>
      <c r="Z5" s="295"/>
    </row>
    <row r="6" spans="1:26" ht="20.25" customHeight="1" thickBot="1">
      <c r="A6" s="256"/>
      <c r="B6" s="257"/>
      <c r="C6" s="272"/>
      <c r="D6" s="261"/>
      <c r="E6" s="253"/>
      <c r="F6" s="263"/>
      <c r="G6" s="227"/>
      <c r="H6" s="249" t="s">
        <v>68</v>
      </c>
      <c r="I6" s="282" t="s">
        <v>144</v>
      </c>
      <c r="J6" s="283"/>
      <c r="K6" s="283"/>
      <c r="L6" s="284"/>
      <c r="M6" s="229" t="s">
        <v>69</v>
      </c>
      <c r="N6" s="38" t="s">
        <v>39</v>
      </c>
      <c r="O6" s="328"/>
      <c r="P6" s="270" t="s">
        <v>70</v>
      </c>
      <c r="Q6" s="275" t="s">
        <v>71</v>
      </c>
      <c r="R6" s="264" t="s">
        <v>72</v>
      </c>
      <c r="S6" s="278"/>
      <c r="T6" s="245"/>
      <c r="U6" s="245"/>
      <c r="V6" s="246"/>
      <c r="W6" s="289"/>
      <c r="X6" s="274" t="s">
        <v>38</v>
      </c>
      <c r="Y6" s="237" t="s">
        <v>73</v>
      </c>
      <c r="Z6" s="286" t="s">
        <v>74</v>
      </c>
    </row>
    <row r="7" spans="1:26" ht="12.75" customHeight="1">
      <c r="A7" s="256"/>
      <c r="B7" s="257"/>
      <c r="C7" s="272"/>
      <c r="D7" s="261"/>
      <c r="E7" s="253"/>
      <c r="F7" s="263"/>
      <c r="G7" s="227"/>
      <c r="H7" s="250"/>
      <c r="I7" s="266" t="s">
        <v>137</v>
      </c>
      <c r="J7" s="266" t="s">
        <v>142</v>
      </c>
      <c r="K7" s="231" t="s">
        <v>138</v>
      </c>
      <c r="L7" s="279" t="s">
        <v>146</v>
      </c>
      <c r="M7" s="230"/>
      <c r="N7" s="269" t="s">
        <v>75</v>
      </c>
      <c r="O7" s="328"/>
      <c r="P7" s="271"/>
      <c r="Q7" s="276"/>
      <c r="R7" s="265"/>
      <c r="S7" s="278"/>
      <c r="T7" s="330" t="s">
        <v>70</v>
      </c>
      <c r="U7" s="239" t="s">
        <v>71</v>
      </c>
      <c r="V7" s="247" t="s">
        <v>72</v>
      </c>
      <c r="W7" s="289"/>
      <c r="X7" s="274"/>
      <c r="Y7" s="238"/>
      <c r="Z7" s="287"/>
    </row>
    <row r="8" spans="1:26" ht="12.75" customHeight="1">
      <c r="A8" s="256"/>
      <c r="B8" s="257"/>
      <c r="C8" s="272"/>
      <c r="D8" s="261"/>
      <c r="E8" s="253"/>
      <c r="F8" s="263"/>
      <c r="G8" s="227"/>
      <c r="H8" s="250"/>
      <c r="I8" s="267"/>
      <c r="J8" s="267"/>
      <c r="K8" s="231"/>
      <c r="L8" s="280"/>
      <c r="M8" s="230"/>
      <c r="N8" s="269"/>
      <c r="O8" s="328"/>
      <c r="P8" s="271"/>
      <c r="Q8" s="276"/>
      <c r="R8" s="265"/>
      <c r="S8" s="278"/>
      <c r="T8" s="271"/>
      <c r="U8" s="239"/>
      <c r="V8" s="248"/>
      <c r="W8" s="289"/>
      <c r="X8" s="274"/>
      <c r="Y8" s="238"/>
      <c r="Z8" s="287"/>
    </row>
    <row r="9" spans="1:26" ht="36" customHeight="1" thickBot="1">
      <c r="A9" s="258"/>
      <c r="B9" s="259"/>
      <c r="C9" s="273"/>
      <c r="D9" s="261"/>
      <c r="E9" s="253"/>
      <c r="F9" s="263"/>
      <c r="G9" s="228"/>
      <c r="H9" s="251"/>
      <c r="I9" s="268"/>
      <c r="J9" s="268"/>
      <c r="K9" s="232"/>
      <c r="L9" s="281"/>
      <c r="M9" s="230"/>
      <c r="N9" s="269"/>
      <c r="O9" s="328"/>
      <c r="P9" s="271"/>
      <c r="Q9" s="276"/>
      <c r="R9" s="265"/>
      <c r="S9" s="278"/>
      <c r="T9" s="271"/>
      <c r="U9" s="239"/>
      <c r="V9" s="248"/>
      <c r="W9" s="289"/>
      <c r="X9" s="274"/>
      <c r="Y9" s="238"/>
      <c r="Z9" s="287"/>
    </row>
    <row r="10" spans="1:26" ht="12.75" customHeight="1" thickBot="1">
      <c r="A10" s="25" t="s">
        <v>116</v>
      </c>
      <c r="B10" s="37"/>
      <c r="C10" s="37" t="s">
        <v>117</v>
      </c>
      <c r="D10" s="25">
        <v>1</v>
      </c>
      <c r="E10" s="78">
        <v>2</v>
      </c>
      <c r="F10" s="78" t="s">
        <v>113</v>
      </c>
      <c r="G10" s="78">
        <v>3</v>
      </c>
      <c r="H10" s="187">
        <v>4</v>
      </c>
      <c r="I10" s="187" t="s">
        <v>76</v>
      </c>
      <c r="J10" s="187" t="s">
        <v>77</v>
      </c>
      <c r="K10" s="187" t="s">
        <v>78</v>
      </c>
      <c r="L10" s="187" t="s">
        <v>145</v>
      </c>
      <c r="M10" s="78">
        <v>5</v>
      </c>
      <c r="N10" s="78" t="s">
        <v>41</v>
      </c>
      <c r="O10" s="78">
        <v>6</v>
      </c>
      <c r="P10" s="78" t="s">
        <v>42</v>
      </c>
      <c r="Q10" s="78" t="s">
        <v>43</v>
      </c>
      <c r="R10" s="78" t="s">
        <v>79</v>
      </c>
      <c r="S10" s="78">
        <v>7</v>
      </c>
      <c r="T10" s="78" t="s">
        <v>80</v>
      </c>
      <c r="U10" s="78" t="s">
        <v>81</v>
      </c>
      <c r="V10" s="78" t="s">
        <v>82</v>
      </c>
      <c r="W10" s="122">
        <v>9</v>
      </c>
      <c r="X10" s="122" t="s">
        <v>83</v>
      </c>
      <c r="Y10" s="122" t="s">
        <v>84</v>
      </c>
      <c r="Z10" s="123" t="s">
        <v>85</v>
      </c>
    </row>
    <row r="11" spans="1:26" ht="12.75" customHeight="1">
      <c r="A11" s="332" t="s">
        <v>86</v>
      </c>
      <c r="B11" s="299" t="s">
        <v>1</v>
      </c>
      <c r="C11" s="200">
        <v>2012</v>
      </c>
      <c r="D11" s="35">
        <f>D14+D17+D20+D23+D26+D29+D32+D35+D38+D41+D44+D47+D50+D53</f>
        <v>0</v>
      </c>
      <c r="E11" s="35">
        <f>E14+E17+E20+E23+E26+E29+E32+E35+E38+E41+E44+E47+E50+E53</f>
        <v>0</v>
      </c>
      <c r="F11" s="35">
        <f>F14+F17+F20+F23+F26+F29+F32+F35+F38+F41+F44+F47+F50+F53</f>
        <v>0</v>
      </c>
      <c r="G11" s="98">
        <f aca="true" t="shared" si="0" ref="E11:Z13">G14+G17+G20+G23+G26+G29+G32+G35+G38+G41+G44+G47+G50+G53</f>
        <v>0</v>
      </c>
      <c r="H11" s="34">
        <f t="shared" si="0"/>
        <v>0</v>
      </c>
      <c r="I11" s="35">
        <f t="shared" si="0"/>
        <v>0</v>
      </c>
      <c r="J11" s="35">
        <f t="shared" si="0"/>
        <v>0</v>
      </c>
      <c r="K11" s="35">
        <f t="shared" si="0"/>
        <v>0</v>
      </c>
      <c r="L11" s="35">
        <f>L14+L17+L20+L23+L26+L29+L32+L35+L38+L41+L44+L47+L50+L53</f>
        <v>0</v>
      </c>
      <c r="M11" s="35">
        <f t="shared" si="0"/>
        <v>0</v>
      </c>
      <c r="N11" s="35">
        <f t="shared" si="0"/>
        <v>0</v>
      </c>
      <c r="O11" s="34">
        <f t="shared" si="0"/>
        <v>0</v>
      </c>
      <c r="P11" s="35">
        <f t="shared" si="0"/>
        <v>0</v>
      </c>
      <c r="Q11" s="35">
        <f t="shared" si="0"/>
        <v>0</v>
      </c>
      <c r="R11" s="35">
        <f t="shared" si="0"/>
        <v>0</v>
      </c>
      <c r="S11" s="34">
        <f t="shared" si="0"/>
        <v>0</v>
      </c>
      <c r="T11" s="35">
        <f t="shared" si="0"/>
        <v>0</v>
      </c>
      <c r="U11" s="35">
        <f t="shared" si="0"/>
        <v>0</v>
      </c>
      <c r="V11" s="167">
        <f t="shared" si="0"/>
        <v>0</v>
      </c>
      <c r="W11" s="33">
        <f t="shared" si="0"/>
        <v>0</v>
      </c>
      <c r="X11" s="35">
        <f t="shared" si="0"/>
        <v>0</v>
      </c>
      <c r="Y11" s="35">
        <f t="shared" si="0"/>
        <v>0</v>
      </c>
      <c r="Z11" s="35">
        <f t="shared" si="0"/>
        <v>0</v>
      </c>
    </row>
    <row r="12" spans="1:26" ht="12.75" customHeight="1">
      <c r="A12" s="333"/>
      <c r="B12" s="300"/>
      <c r="C12" s="201">
        <v>2013</v>
      </c>
      <c r="D12" s="35">
        <f>D15+D18+D21+D24+D27+D30+D33+D36+D39+D42+D45+D48+D51+D54</f>
        <v>0</v>
      </c>
      <c r="E12" s="30">
        <f t="shared" si="0"/>
        <v>0</v>
      </c>
      <c r="F12" s="2">
        <f t="shared" si="0"/>
        <v>0</v>
      </c>
      <c r="G12" s="98">
        <f t="shared" si="0"/>
        <v>0</v>
      </c>
      <c r="H12" s="34">
        <f t="shared" si="0"/>
        <v>0</v>
      </c>
      <c r="I12" s="35">
        <f t="shared" si="0"/>
        <v>0</v>
      </c>
      <c r="J12" s="30">
        <f t="shared" si="0"/>
        <v>0</v>
      </c>
      <c r="K12" s="30">
        <f t="shared" si="0"/>
        <v>0</v>
      </c>
      <c r="L12" s="30">
        <f>L15+L18+L21+L24+L27+L30+L33+L36+L39+L42+L45+L48+L51+L54</f>
        <v>0</v>
      </c>
      <c r="M12" s="30">
        <f t="shared" si="0"/>
        <v>0</v>
      </c>
      <c r="N12" s="2">
        <f t="shared" si="0"/>
        <v>0</v>
      </c>
      <c r="O12" s="34">
        <f t="shared" si="0"/>
        <v>0</v>
      </c>
      <c r="P12" s="35">
        <f t="shared" si="0"/>
        <v>0</v>
      </c>
      <c r="Q12" s="30">
        <f t="shared" si="0"/>
        <v>0</v>
      </c>
      <c r="R12" s="2">
        <f t="shared" si="0"/>
        <v>0</v>
      </c>
      <c r="S12" s="34">
        <f t="shared" si="0"/>
        <v>0</v>
      </c>
      <c r="T12" s="35">
        <f t="shared" si="0"/>
        <v>0</v>
      </c>
      <c r="U12" s="30">
        <f t="shared" si="0"/>
        <v>0</v>
      </c>
      <c r="V12" s="2">
        <f t="shared" si="0"/>
        <v>0</v>
      </c>
      <c r="W12" s="34">
        <f t="shared" si="0"/>
        <v>0</v>
      </c>
      <c r="X12" s="35">
        <f t="shared" si="0"/>
        <v>0</v>
      </c>
      <c r="Y12" s="30">
        <f t="shared" si="0"/>
        <v>0</v>
      </c>
      <c r="Z12" s="32">
        <f t="shared" si="0"/>
        <v>0</v>
      </c>
    </row>
    <row r="13" spans="1:26" ht="12.75" customHeight="1" thickBot="1">
      <c r="A13" s="334"/>
      <c r="B13" s="301"/>
      <c r="C13" s="81">
        <v>2014</v>
      </c>
      <c r="D13" s="96">
        <f>D16+D19+D22+D25+D28+D31+D34+D37+D40+D43+D46+D49+D52+D55</f>
        <v>34</v>
      </c>
      <c r="E13" s="93">
        <f t="shared" si="0"/>
        <v>136</v>
      </c>
      <c r="F13" s="95">
        <f t="shared" si="0"/>
        <v>0</v>
      </c>
      <c r="G13" s="103">
        <f t="shared" si="0"/>
        <v>170</v>
      </c>
      <c r="H13" s="97">
        <f t="shared" si="0"/>
        <v>82</v>
      </c>
      <c r="I13" s="96">
        <f t="shared" si="0"/>
        <v>2</v>
      </c>
      <c r="J13" s="93">
        <f t="shared" si="0"/>
        <v>2</v>
      </c>
      <c r="K13" s="93">
        <f t="shared" si="0"/>
        <v>42</v>
      </c>
      <c r="L13" s="93">
        <f>L16+L19+L22+L25+L28+L31+L34+L37+L40+L43+L46+L49+L52+L55</f>
        <v>36</v>
      </c>
      <c r="M13" s="93">
        <f t="shared" si="0"/>
        <v>63</v>
      </c>
      <c r="N13" s="95">
        <f t="shared" si="0"/>
        <v>0</v>
      </c>
      <c r="O13" s="97">
        <f t="shared" si="0"/>
        <v>145</v>
      </c>
      <c r="P13" s="96">
        <f t="shared" si="0"/>
        <v>56</v>
      </c>
      <c r="Q13" s="93">
        <f t="shared" si="0"/>
        <v>64</v>
      </c>
      <c r="R13" s="95">
        <f t="shared" si="0"/>
        <v>25</v>
      </c>
      <c r="S13" s="97">
        <f t="shared" si="0"/>
        <v>25</v>
      </c>
      <c r="T13" s="96">
        <f t="shared" si="0"/>
        <v>145</v>
      </c>
      <c r="U13" s="93">
        <f t="shared" si="0"/>
        <v>0</v>
      </c>
      <c r="V13" s="95">
        <f t="shared" si="0"/>
        <v>0</v>
      </c>
      <c r="W13" s="97">
        <f t="shared" si="0"/>
        <v>69</v>
      </c>
      <c r="X13" s="96">
        <f t="shared" si="0"/>
        <v>59</v>
      </c>
      <c r="Y13" s="93">
        <f t="shared" si="0"/>
        <v>6</v>
      </c>
      <c r="Z13" s="94">
        <f t="shared" si="0"/>
        <v>1</v>
      </c>
    </row>
    <row r="14" spans="1:26" ht="12.75" customHeight="1">
      <c r="A14" s="299" t="s">
        <v>87</v>
      </c>
      <c r="B14" s="299" t="s">
        <v>2</v>
      </c>
      <c r="C14" s="200">
        <v>2012</v>
      </c>
      <c r="D14" s="129"/>
      <c r="E14" s="125"/>
      <c r="F14" s="125"/>
      <c r="G14" s="98">
        <f>D14+E14</f>
        <v>0</v>
      </c>
      <c r="H14" s="34">
        <f>I14+J14+K14+L14</f>
        <v>0</v>
      </c>
      <c r="I14" s="129"/>
      <c r="J14" s="124"/>
      <c r="K14" s="124"/>
      <c r="L14" s="124"/>
      <c r="M14" s="124"/>
      <c r="N14" s="125"/>
      <c r="O14" s="34">
        <f aca="true" t="shared" si="1" ref="O14:O45">H14+M14</f>
        <v>0</v>
      </c>
      <c r="P14" s="129"/>
      <c r="Q14" s="124"/>
      <c r="R14" s="125"/>
      <c r="S14" s="99">
        <f aca="true" t="shared" si="2" ref="S14:S45">G14-O14</f>
        <v>0</v>
      </c>
      <c r="T14" s="129"/>
      <c r="U14" s="124"/>
      <c r="V14" s="125"/>
      <c r="W14" s="139"/>
      <c r="X14" s="140"/>
      <c r="Y14" s="141"/>
      <c r="Z14" s="142"/>
    </row>
    <row r="15" spans="1:26" ht="12.75" customHeight="1">
      <c r="A15" s="311"/>
      <c r="B15" s="300"/>
      <c r="C15" s="201">
        <v>2013</v>
      </c>
      <c r="D15" s="129"/>
      <c r="E15" s="125"/>
      <c r="F15" s="128"/>
      <c r="G15" s="98">
        <f>D15+E15</f>
        <v>0</v>
      </c>
      <c r="H15" s="34">
        <f aca="true" t="shared" si="3" ref="H15:H64">I15+J15+K15+L15</f>
        <v>0</v>
      </c>
      <c r="I15" s="129"/>
      <c r="J15" s="124"/>
      <c r="K15" s="124"/>
      <c r="L15" s="124"/>
      <c r="M15" s="124"/>
      <c r="N15" s="125"/>
      <c r="O15" s="34">
        <f t="shared" si="1"/>
        <v>0</v>
      </c>
      <c r="P15" s="130"/>
      <c r="Q15" s="127"/>
      <c r="R15" s="128"/>
      <c r="S15" s="99">
        <f t="shared" si="2"/>
        <v>0</v>
      </c>
      <c r="T15" s="130"/>
      <c r="U15" s="127"/>
      <c r="V15" s="128"/>
      <c r="W15" s="143"/>
      <c r="X15" s="144"/>
      <c r="Y15" s="145"/>
      <c r="Z15" s="146"/>
    </row>
    <row r="16" spans="1:26" ht="12.75" customHeight="1" thickBot="1">
      <c r="A16" s="312"/>
      <c r="B16" s="301"/>
      <c r="C16" s="81">
        <v>2014</v>
      </c>
      <c r="D16" s="108">
        <v>0</v>
      </c>
      <c r="E16" s="51">
        <v>1</v>
      </c>
      <c r="F16" s="51">
        <v>0</v>
      </c>
      <c r="G16" s="104">
        <f>D16+E16</f>
        <v>1</v>
      </c>
      <c r="H16" s="97">
        <f t="shared" si="3"/>
        <v>1</v>
      </c>
      <c r="I16" s="53">
        <v>0</v>
      </c>
      <c r="J16" s="52">
        <v>0</v>
      </c>
      <c r="K16" s="52">
        <v>0</v>
      </c>
      <c r="L16" s="58">
        <v>1</v>
      </c>
      <c r="M16" s="52">
        <v>0</v>
      </c>
      <c r="N16" s="57">
        <v>0</v>
      </c>
      <c r="O16" s="105">
        <f t="shared" si="1"/>
        <v>1</v>
      </c>
      <c r="P16" s="53">
        <v>0</v>
      </c>
      <c r="Q16" s="52">
        <v>0</v>
      </c>
      <c r="R16" s="57">
        <v>1</v>
      </c>
      <c r="S16" s="106">
        <f t="shared" si="2"/>
        <v>0</v>
      </c>
      <c r="T16" s="53">
        <v>1</v>
      </c>
      <c r="U16" s="52">
        <v>0</v>
      </c>
      <c r="V16" s="51">
        <v>0</v>
      </c>
      <c r="W16" s="81">
        <v>1</v>
      </c>
      <c r="X16" s="80">
        <v>0</v>
      </c>
      <c r="Y16" s="61">
        <v>0</v>
      </c>
      <c r="Z16" s="62">
        <v>0</v>
      </c>
    </row>
    <row r="17" spans="1:26" ht="12.75" customHeight="1">
      <c r="A17" s="296" t="s">
        <v>153</v>
      </c>
      <c r="B17" s="313" t="s">
        <v>3</v>
      </c>
      <c r="C17" s="200">
        <v>2012</v>
      </c>
      <c r="D17" s="131"/>
      <c r="E17" s="132"/>
      <c r="F17" s="132"/>
      <c r="G17" s="102">
        <f aca="true" t="shared" si="4" ref="G17:G61">D17+E17</f>
        <v>0</v>
      </c>
      <c r="H17" s="77">
        <f t="shared" si="3"/>
        <v>0</v>
      </c>
      <c r="I17" s="137"/>
      <c r="J17" s="138"/>
      <c r="K17" s="138"/>
      <c r="L17" s="138"/>
      <c r="M17" s="138"/>
      <c r="N17" s="132"/>
      <c r="O17" s="33">
        <f t="shared" si="1"/>
        <v>0</v>
      </c>
      <c r="P17" s="137"/>
      <c r="Q17" s="138"/>
      <c r="R17" s="132"/>
      <c r="S17" s="107">
        <f t="shared" si="2"/>
        <v>0</v>
      </c>
      <c r="T17" s="137"/>
      <c r="U17" s="138"/>
      <c r="V17" s="132"/>
      <c r="W17" s="147"/>
      <c r="X17" s="137"/>
      <c r="Y17" s="138"/>
      <c r="Z17" s="148"/>
    </row>
    <row r="18" spans="1:26" ht="12.75" customHeight="1">
      <c r="A18" s="297"/>
      <c r="B18" s="314"/>
      <c r="C18" s="201">
        <v>2013</v>
      </c>
      <c r="D18" s="126"/>
      <c r="E18" s="128"/>
      <c r="F18" s="128"/>
      <c r="G18" s="98">
        <f t="shared" si="4"/>
        <v>0</v>
      </c>
      <c r="H18" s="34">
        <f t="shared" si="3"/>
        <v>0</v>
      </c>
      <c r="I18" s="130"/>
      <c r="J18" s="127"/>
      <c r="K18" s="127"/>
      <c r="L18" s="127"/>
      <c r="M18" s="127"/>
      <c r="N18" s="128"/>
      <c r="O18" s="34">
        <f t="shared" si="1"/>
        <v>0</v>
      </c>
      <c r="P18" s="130"/>
      <c r="Q18" s="127"/>
      <c r="R18" s="128"/>
      <c r="S18" s="99">
        <f t="shared" si="2"/>
        <v>0</v>
      </c>
      <c r="T18" s="130"/>
      <c r="U18" s="127"/>
      <c r="V18" s="128"/>
      <c r="W18" s="143"/>
      <c r="X18" s="130"/>
      <c r="Y18" s="127"/>
      <c r="Z18" s="149"/>
    </row>
    <row r="19" spans="1:26" ht="12.75" customHeight="1" thickBot="1">
      <c r="A19" s="298"/>
      <c r="B19" s="315"/>
      <c r="C19" s="81">
        <v>2014</v>
      </c>
      <c r="D19" s="108">
        <v>0</v>
      </c>
      <c r="E19" s="51">
        <v>1</v>
      </c>
      <c r="F19" s="51">
        <v>0</v>
      </c>
      <c r="G19" s="103">
        <f t="shared" si="4"/>
        <v>1</v>
      </c>
      <c r="H19" s="97">
        <f t="shared" si="3"/>
        <v>1</v>
      </c>
      <c r="I19" s="53">
        <v>0</v>
      </c>
      <c r="J19" s="52">
        <v>0</v>
      </c>
      <c r="K19" s="52">
        <v>1</v>
      </c>
      <c r="L19" s="52">
        <v>0</v>
      </c>
      <c r="M19" s="52">
        <v>0</v>
      </c>
      <c r="N19" s="51">
        <v>0</v>
      </c>
      <c r="O19" s="97">
        <f t="shared" si="1"/>
        <v>1</v>
      </c>
      <c r="P19" s="53">
        <v>1</v>
      </c>
      <c r="Q19" s="52">
        <v>0</v>
      </c>
      <c r="R19" s="51">
        <v>0</v>
      </c>
      <c r="S19" s="100">
        <f t="shared" si="2"/>
        <v>0</v>
      </c>
      <c r="T19" s="53">
        <v>1</v>
      </c>
      <c r="U19" s="52">
        <v>0</v>
      </c>
      <c r="V19" s="51">
        <v>0</v>
      </c>
      <c r="W19" s="81">
        <v>0</v>
      </c>
      <c r="X19" s="53">
        <v>0</v>
      </c>
      <c r="Y19" s="52">
        <v>0</v>
      </c>
      <c r="Z19" s="56">
        <v>0</v>
      </c>
    </row>
    <row r="20" spans="1:26" ht="12.75" customHeight="1">
      <c r="A20" s="302" t="s">
        <v>88</v>
      </c>
      <c r="B20" s="223" t="s">
        <v>4</v>
      </c>
      <c r="C20" s="200">
        <v>2012</v>
      </c>
      <c r="D20" s="129"/>
      <c r="E20" s="125"/>
      <c r="F20" s="125"/>
      <c r="G20" s="98">
        <f t="shared" si="4"/>
        <v>0</v>
      </c>
      <c r="H20" s="77">
        <f t="shared" si="3"/>
        <v>0</v>
      </c>
      <c r="I20" s="129"/>
      <c r="J20" s="124"/>
      <c r="K20" s="124"/>
      <c r="L20" s="124"/>
      <c r="M20" s="124"/>
      <c r="N20" s="125"/>
      <c r="O20" s="33">
        <f t="shared" si="1"/>
        <v>0</v>
      </c>
      <c r="P20" s="129"/>
      <c r="Q20" s="124"/>
      <c r="R20" s="125"/>
      <c r="S20" s="107">
        <f t="shared" si="2"/>
        <v>0</v>
      </c>
      <c r="T20" s="129"/>
      <c r="U20" s="124"/>
      <c r="V20" s="125"/>
      <c r="W20" s="139"/>
      <c r="X20" s="129"/>
      <c r="Y20" s="124"/>
      <c r="Z20" s="150"/>
    </row>
    <row r="21" spans="1:26" ht="12.75" customHeight="1">
      <c r="A21" s="303"/>
      <c r="B21" s="224"/>
      <c r="C21" s="201">
        <v>2013</v>
      </c>
      <c r="D21" s="130"/>
      <c r="E21" s="128"/>
      <c r="F21" s="128"/>
      <c r="G21" s="98">
        <f t="shared" si="4"/>
        <v>0</v>
      </c>
      <c r="H21" s="34">
        <f t="shared" si="3"/>
        <v>0</v>
      </c>
      <c r="I21" s="130"/>
      <c r="J21" s="127"/>
      <c r="K21" s="127"/>
      <c r="L21" s="127"/>
      <c r="M21" s="127"/>
      <c r="N21" s="128"/>
      <c r="O21" s="34">
        <f t="shared" si="1"/>
        <v>0</v>
      </c>
      <c r="P21" s="130"/>
      <c r="Q21" s="127"/>
      <c r="R21" s="128"/>
      <c r="S21" s="99">
        <f t="shared" si="2"/>
        <v>0</v>
      </c>
      <c r="T21" s="130"/>
      <c r="U21" s="127"/>
      <c r="V21" s="128"/>
      <c r="W21" s="143"/>
      <c r="X21" s="130"/>
      <c r="Y21" s="127"/>
      <c r="Z21" s="149"/>
    </row>
    <row r="22" spans="1:26" ht="12.75" customHeight="1" thickBot="1">
      <c r="A22" s="304"/>
      <c r="B22" s="225"/>
      <c r="C22" s="81">
        <v>2014</v>
      </c>
      <c r="D22" s="59">
        <v>0</v>
      </c>
      <c r="E22" s="57">
        <v>7</v>
      </c>
      <c r="F22" s="57">
        <v>0</v>
      </c>
      <c r="G22" s="104">
        <f t="shared" si="4"/>
        <v>7</v>
      </c>
      <c r="H22" s="97">
        <f t="shared" si="3"/>
        <v>2</v>
      </c>
      <c r="I22" s="59">
        <v>0</v>
      </c>
      <c r="J22" s="58">
        <v>0</v>
      </c>
      <c r="K22" s="58">
        <v>2</v>
      </c>
      <c r="L22" s="58">
        <v>0</v>
      </c>
      <c r="M22" s="58">
        <v>2</v>
      </c>
      <c r="N22" s="57">
        <v>0</v>
      </c>
      <c r="O22" s="97">
        <f t="shared" si="1"/>
        <v>4</v>
      </c>
      <c r="P22" s="59">
        <v>1</v>
      </c>
      <c r="Q22" s="58">
        <v>2</v>
      </c>
      <c r="R22" s="57">
        <v>1</v>
      </c>
      <c r="S22" s="100">
        <f t="shared" si="2"/>
        <v>3</v>
      </c>
      <c r="T22" s="59">
        <v>4</v>
      </c>
      <c r="U22" s="58">
        <v>0</v>
      </c>
      <c r="V22" s="57">
        <v>0</v>
      </c>
      <c r="W22" s="82">
        <v>3</v>
      </c>
      <c r="X22" s="59">
        <v>1</v>
      </c>
      <c r="Y22" s="58">
        <v>1</v>
      </c>
      <c r="Z22" s="60">
        <v>0</v>
      </c>
    </row>
    <row r="23" spans="1:26" ht="12.75" customHeight="1">
      <c r="A23" s="302" t="s">
        <v>89</v>
      </c>
      <c r="B23" s="223" t="s">
        <v>5</v>
      </c>
      <c r="C23" s="200">
        <v>2012</v>
      </c>
      <c r="D23" s="131"/>
      <c r="E23" s="132"/>
      <c r="F23" s="132"/>
      <c r="G23" s="169">
        <f t="shared" si="4"/>
        <v>0</v>
      </c>
      <c r="H23" s="77">
        <f t="shared" si="3"/>
        <v>0</v>
      </c>
      <c r="I23" s="137"/>
      <c r="J23" s="138"/>
      <c r="K23" s="138"/>
      <c r="L23" s="138"/>
      <c r="M23" s="138"/>
      <c r="N23" s="132"/>
      <c r="O23" s="77">
        <f t="shared" si="1"/>
        <v>0</v>
      </c>
      <c r="P23" s="137"/>
      <c r="Q23" s="138"/>
      <c r="R23" s="132"/>
      <c r="S23" s="101">
        <f t="shared" si="2"/>
        <v>0</v>
      </c>
      <c r="T23" s="137"/>
      <c r="U23" s="138"/>
      <c r="V23" s="132"/>
      <c r="W23" s="147"/>
      <c r="X23" s="137"/>
      <c r="Y23" s="138"/>
      <c r="Z23" s="148"/>
    </row>
    <row r="24" spans="1:26" ht="12.75" customHeight="1">
      <c r="A24" s="303"/>
      <c r="B24" s="224"/>
      <c r="C24" s="201">
        <v>2013</v>
      </c>
      <c r="D24" s="126"/>
      <c r="E24" s="128"/>
      <c r="F24" s="128"/>
      <c r="G24" s="104">
        <f t="shared" si="4"/>
        <v>0</v>
      </c>
      <c r="H24" s="34">
        <f t="shared" si="3"/>
        <v>0</v>
      </c>
      <c r="I24" s="130"/>
      <c r="J24" s="127"/>
      <c r="K24" s="127"/>
      <c r="L24" s="127"/>
      <c r="M24" s="127"/>
      <c r="N24" s="128"/>
      <c r="O24" s="34">
        <f t="shared" si="1"/>
        <v>0</v>
      </c>
      <c r="P24" s="130"/>
      <c r="Q24" s="127"/>
      <c r="R24" s="128"/>
      <c r="S24" s="99">
        <f t="shared" si="2"/>
        <v>0</v>
      </c>
      <c r="T24" s="130"/>
      <c r="U24" s="127"/>
      <c r="V24" s="128"/>
      <c r="W24" s="143"/>
      <c r="X24" s="130"/>
      <c r="Y24" s="127"/>
      <c r="Z24" s="149"/>
    </row>
    <row r="25" spans="1:26" ht="12.75" customHeight="1" thickBot="1">
      <c r="A25" s="304"/>
      <c r="B25" s="225"/>
      <c r="C25" s="81">
        <v>2014</v>
      </c>
      <c r="D25" s="108">
        <v>9</v>
      </c>
      <c r="E25" s="51">
        <v>25</v>
      </c>
      <c r="F25" s="51">
        <v>0</v>
      </c>
      <c r="G25" s="103">
        <f t="shared" si="4"/>
        <v>34</v>
      </c>
      <c r="H25" s="97">
        <f t="shared" si="3"/>
        <v>17</v>
      </c>
      <c r="I25" s="53">
        <v>0</v>
      </c>
      <c r="J25" s="52">
        <v>0</v>
      </c>
      <c r="K25" s="52">
        <v>7</v>
      </c>
      <c r="L25" s="52">
        <v>10</v>
      </c>
      <c r="M25" s="52">
        <v>12</v>
      </c>
      <c r="N25" s="51">
        <v>0</v>
      </c>
      <c r="O25" s="97">
        <f t="shared" si="1"/>
        <v>29</v>
      </c>
      <c r="P25" s="53">
        <v>11</v>
      </c>
      <c r="Q25" s="52">
        <v>8</v>
      </c>
      <c r="R25" s="51">
        <v>10</v>
      </c>
      <c r="S25" s="100">
        <f t="shared" si="2"/>
        <v>5</v>
      </c>
      <c r="T25" s="53">
        <v>29</v>
      </c>
      <c r="U25" s="52">
        <v>0</v>
      </c>
      <c r="V25" s="51">
        <v>0</v>
      </c>
      <c r="W25" s="81">
        <v>9</v>
      </c>
      <c r="X25" s="53">
        <v>13</v>
      </c>
      <c r="Y25" s="52">
        <v>0</v>
      </c>
      <c r="Z25" s="56">
        <v>0</v>
      </c>
    </row>
    <row r="26" spans="1:26" ht="12.75" customHeight="1">
      <c r="A26" s="302" t="s">
        <v>90</v>
      </c>
      <c r="B26" s="223" t="s">
        <v>6</v>
      </c>
      <c r="C26" s="200">
        <v>2012</v>
      </c>
      <c r="D26" s="133"/>
      <c r="E26" s="134"/>
      <c r="F26" s="134"/>
      <c r="G26" s="171">
        <f t="shared" si="4"/>
        <v>0</v>
      </c>
      <c r="H26" s="77">
        <f t="shared" si="3"/>
        <v>0</v>
      </c>
      <c r="I26" s="129"/>
      <c r="J26" s="124"/>
      <c r="K26" s="124"/>
      <c r="L26" s="124"/>
      <c r="M26" s="124"/>
      <c r="N26" s="125"/>
      <c r="O26" s="34">
        <f t="shared" si="1"/>
        <v>0</v>
      </c>
      <c r="P26" s="129"/>
      <c r="Q26" s="124"/>
      <c r="R26" s="125"/>
      <c r="S26" s="99">
        <f t="shared" si="2"/>
        <v>0</v>
      </c>
      <c r="T26" s="129"/>
      <c r="U26" s="124"/>
      <c r="V26" s="125"/>
      <c r="W26" s="139"/>
      <c r="X26" s="129"/>
      <c r="Y26" s="124"/>
      <c r="Z26" s="150"/>
    </row>
    <row r="27" spans="1:26" ht="12.75" customHeight="1">
      <c r="A27" s="303"/>
      <c r="B27" s="224"/>
      <c r="C27" s="201">
        <v>2013</v>
      </c>
      <c r="D27" s="135"/>
      <c r="E27" s="128"/>
      <c r="F27" s="128"/>
      <c r="G27" s="104">
        <f t="shared" si="4"/>
        <v>0</v>
      </c>
      <c r="H27" s="34">
        <f t="shared" si="3"/>
        <v>0</v>
      </c>
      <c r="I27" s="130"/>
      <c r="J27" s="127"/>
      <c r="K27" s="127"/>
      <c r="L27" s="127"/>
      <c r="M27" s="127"/>
      <c r="N27" s="128"/>
      <c r="O27" s="34">
        <f t="shared" si="1"/>
        <v>0</v>
      </c>
      <c r="P27" s="130"/>
      <c r="Q27" s="127"/>
      <c r="R27" s="128"/>
      <c r="S27" s="99">
        <f t="shared" si="2"/>
        <v>0</v>
      </c>
      <c r="T27" s="130"/>
      <c r="U27" s="127"/>
      <c r="V27" s="128"/>
      <c r="W27" s="143"/>
      <c r="X27" s="130"/>
      <c r="Y27" s="127"/>
      <c r="Z27" s="149"/>
    </row>
    <row r="28" spans="1:26" ht="12.75" customHeight="1" thickBot="1">
      <c r="A28" s="304"/>
      <c r="B28" s="225"/>
      <c r="C28" s="81">
        <v>2014</v>
      </c>
      <c r="D28" s="59">
        <v>0</v>
      </c>
      <c r="E28" s="57">
        <v>4</v>
      </c>
      <c r="F28" s="57">
        <v>0</v>
      </c>
      <c r="G28" s="104">
        <f t="shared" si="4"/>
        <v>4</v>
      </c>
      <c r="H28" s="97">
        <f t="shared" si="3"/>
        <v>1</v>
      </c>
      <c r="I28" s="59">
        <v>0</v>
      </c>
      <c r="J28" s="58">
        <v>0</v>
      </c>
      <c r="K28" s="58">
        <v>0</v>
      </c>
      <c r="L28" s="58">
        <v>1</v>
      </c>
      <c r="M28" s="58">
        <v>3</v>
      </c>
      <c r="N28" s="57">
        <v>0</v>
      </c>
      <c r="O28" s="105">
        <f t="shared" si="1"/>
        <v>4</v>
      </c>
      <c r="P28" s="59">
        <v>1</v>
      </c>
      <c r="Q28" s="58">
        <v>2</v>
      </c>
      <c r="R28" s="57">
        <v>1</v>
      </c>
      <c r="S28" s="100">
        <f t="shared" si="2"/>
        <v>0</v>
      </c>
      <c r="T28" s="59">
        <v>4</v>
      </c>
      <c r="U28" s="58">
        <v>0</v>
      </c>
      <c r="V28" s="57">
        <v>0</v>
      </c>
      <c r="W28" s="82">
        <v>1</v>
      </c>
      <c r="X28" s="59">
        <v>1</v>
      </c>
      <c r="Y28" s="58">
        <v>0</v>
      </c>
      <c r="Z28" s="60">
        <v>0</v>
      </c>
    </row>
    <row r="29" spans="1:26" ht="12.75" customHeight="1">
      <c r="A29" s="305" t="s">
        <v>91</v>
      </c>
      <c r="B29" s="223" t="s">
        <v>7</v>
      </c>
      <c r="C29" s="200">
        <v>2012</v>
      </c>
      <c r="D29" s="131"/>
      <c r="E29" s="132"/>
      <c r="F29" s="132"/>
      <c r="G29" s="169">
        <f t="shared" si="4"/>
        <v>0</v>
      </c>
      <c r="H29" s="77">
        <f t="shared" si="3"/>
        <v>0</v>
      </c>
      <c r="I29" s="137"/>
      <c r="J29" s="138"/>
      <c r="K29" s="138"/>
      <c r="L29" s="138"/>
      <c r="M29" s="138"/>
      <c r="N29" s="132"/>
      <c r="O29" s="33">
        <f t="shared" si="1"/>
        <v>0</v>
      </c>
      <c r="P29" s="137"/>
      <c r="Q29" s="138"/>
      <c r="R29" s="132"/>
      <c r="S29" s="101">
        <f t="shared" si="2"/>
        <v>0</v>
      </c>
      <c r="T29" s="137"/>
      <c r="U29" s="138"/>
      <c r="V29" s="132"/>
      <c r="W29" s="147"/>
      <c r="X29" s="137"/>
      <c r="Y29" s="138"/>
      <c r="Z29" s="148"/>
    </row>
    <row r="30" spans="1:26" ht="12.75" customHeight="1">
      <c r="A30" s="306"/>
      <c r="B30" s="224"/>
      <c r="C30" s="201">
        <v>2013</v>
      </c>
      <c r="D30" s="126"/>
      <c r="E30" s="128"/>
      <c r="F30" s="128"/>
      <c r="G30" s="104">
        <f t="shared" si="4"/>
        <v>0</v>
      </c>
      <c r="H30" s="34">
        <f t="shared" si="3"/>
        <v>0</v>
      </c>
      <c r="I30" s="130"/>
      <c r="J30" s="127"/>
      <c r="K30" s="127"/>
      <c r="L30" s="127"/>
      <c r="M30" s="127"/>
      <c r="N30" s="128"/>
      <c r="O30" s="34">
        <f t="shared" si="1"/>
        <v>0</v>
      </c>
      <c r="P30" s="130"/>
      <c r="Q30" s="127"/>
      <c r="R30" s="128"/>
      <c r="S30" s="99">
        <f t="shared" si="2"/>
        <v>0</v>
      </c>
      <c r="T30" s="130"/>
      <c r="U30" s="127"/>
      <c r="V30" s="128"/>
      <c r="W30" s="143"/>
      <c r="X30" s="130"/>
      <c r="Y30" s="127"/>
      <c r="Z30" s="149"/>
    </row>
    <row r="31" spans="1:26" ht="12.75" customHeight="1" thickBot="1">
      <c r="A31" s="307"/>
      <c r="B31" s="225"/>
      <c r="C31" s="81">
        <v>2014</v>
      </c>
      <c r="D31" s="108">
        <v>4</v>
      </c>
      <c r="E31" s="51">
        <v>13</v>
      </c>
      <c r="F31" s="51">
        <v>0</v>
      </c>
      <c r="G31" s="103">
        <f t="shared" si="4"/>
        <v>17</v>
      </c>
      <c r="H31" s="97">
        <f t="shared" si="3"/>
        <v>11</v>
      </c>
      <c r="I31" s="53">
        <v>0</v>
      </c>
      <c r="J31" s="52">
        <v>0</v>
      </c>
      <c r="K31" s="52">
        <v>8</v>
      </c>
      <c r="L31" s="52">
        <v>3</v>
      </c>
      <c r="M31" s="52">
        <v>4</v>
      </c>
      <c r="N31" s="51">
        <v>0</v>
      </c>
      <c r="O31" s="97">
        <f t="shared" si="1"/>
        <v>15</v>
      </c>
      <c r="P31" s="53">
        <v>3</v>
      </c>
      <c r="Q31" s="52">
        <v>9</v>
      </c>
      <c r="R31" s="51">
        <v>3</v>
      </c>
      <c r="S31" s="100">
        <f t="shared" si="2"/>
        <v>2</v>
      </c>
      <c r="T31" s="53">
        <v>15</v>
      </c>
      <c r="U31" s="52">
        <v>0</v>
      </c>
      <c r="V31" s="51">
        <v>0</v>
      </c>
      <c r="W31" s="81">
        <v>5</v>
      </c>
      <c r="X31" s="53">
        <v>5</v>
      </c>
      <c r="Y31" s="52">
        <v>0</v>
      </c>
      <c r="Z31" s="56">
        <v>1</v>
      </c>
    </row>
    <row r="32" spans="1:26" ht="12.75" customHeight="1">
      <c r="A32" s="305" t="s">
        <v>92</v>
      </c>
      <c r="B32" s="223" t="s">
        <v>8</v>
      </c>
      <c r="C32" s="200">
        <v>2012</v>
      </c>
      <c r="D32" s="129"/>
      <c r="E32" s="125"/>
      <c r="F32" s="125"/>
      <c r="G32" s="171">
        <f t="shared" si="4"/>
        <v>0</v>
      </c>
      <c r="H32" s="77">
        <f t="shared" si="3"/>
        <v>0</v>
      </c>
      <c r="I32" s="129"/>
      <c r="J32" s="124"/>
      <c r="K32" s="124"/>
      <c r="L32" s="124"/>
      <c r="M32" s="124"/>
      <c r="N32" s="125"/>
      <c r="O32" s="33">
        <f t="shared" si="1"/>
        <v>0</v>
      </c>
      <c r="P32" s="129"/>
      <c r="Q32" s="124"/>
      <c r="R32" s="125"/>
      <c r="S32" s="99">
        <f t="shared" si="2"/>
        <v>0</v>
      </c>
      <c r="T32" s="129"/>
      <c r="U32" s="124"/>
      <c r="V32" s="125"/>
      <c r="W32" s="139"/>
      <c r="X32" s="129"/>
      <c r="Y32" s="124"/>
      <c r="Z32" s="150"/>
    </row>
    <row r="33" spans="1:26" ht="12.75" customHeight="1">
      <c r="A33" s="306"/>
      <c r="B33" s="224"/>
      <c r="C33" s="201">
        <v>2013</v>
      </c>
      <c r="D33" s="130"/>
      <c r="E33" s="128"/>
      <c r="F33" s="128"/>
      <c r="G33" s="104">
        <f t="shared" si="4"/>
        <v>0</v>
      </c>
      <c r="H33" s="34">
        <f t="shared" si="3"/>
        <v>0</v>
      </c>
      <c r="I33" s="130"/>
      <c r="J33" s="127"/>
      <c r="K33" s="127"/>
      <c r="L33" s="127"/>
      <c r="M33" s="127"/>
      <c r="N33" s="128"/>
      <c r="O33" s="34">
        <f t="shared" si="1"/>
        <v>0</v>
      </c>
      <c r="P33" s="130"/>
      <c r="Q33" s="127"/>
      <c r="R33" s="128"/>
      <c r="S33" s="99">
        <f t="shared" si="2"/>
        <v>0</v>
      </c>
      <c r="T33" s="130"/>
      <c r="U33" s="127"/>
      <c r="V33" s="128"/>
      <c r="W33" s="143"/>
      <c r="X33" s="130"/>
      <c r="Y33" s="127"/>
      <c r="Z33" s="149"/>
    </row>
    <row r="34" spans="1:26" ht="12.75" customHeight="1" thickBot="1">
      <c r="A34" s="307"/>
      <c r="B34" s="225"/>
      <c r="C34" s="81">
        <v>2014</v>
      </c>
      <c r="D34" s="59">
        <v>4</v>
      </c>
      <c r="E34" s="57">
        <v>15</v>
      </c>
      <c r="F34" s="57">
        <v>0</v>
      </c>
      <c r="G34" s="104">
        <f t="shared" si="4"/>
        <v>19</v>
      </c>
      <c r="H34" s="97">
        <f t="shared" si="3"/>
        <v>12</v>
      </c>
      <c r="I34" s="59">
        <v>0</v>
      </c>
      <c r="J34" s="58">
        <v>0</v>
      </c>
      <c r="K34" s="58">
        <v>7</v>
      </c>
      <c r="L34" s="58">
        <v>5</v>
      </c>
      <c r="M34" s="58">
        <v>2</v>
      </c>
      <c r="N34" s="57">
        <v>0</v>
      </c>
      <c r="O34" s="97">
        <f t="shared" si="1"/>
        <v>14</v>
      </c>
      <c r="P34" s="59">
        <v>3</v>
      </c>
      <c r="Q34" s="58">
        <v>10</v>
      </c>
      <c r="R34" s="57">
        <v>1</v>
      </c>
      <c r="S34" s="106">
        <f t="shared" si="2"/>
        <v>5</v>
      </c>
      <c r="T34" s="59">
        <v>14</v>
      </c>
      <c r="U34" s="58">
        <v>0</v>
      </c>
      <c r="V34" s="57">
        <v>0</v>
      </c>
      <c r="W34" s="82">
        <v>10</v>
      </c>
      <c r="X34" s="59">
        <v>10</v>
      </c>
      <c r="Y34" s="58">
        <v>2</v>
      </c>
      <c r="Z34" s="60">
        <v>0</v>
      </c>
    </row>
    <row r="35" spans="1:26" ht="12.75" customHeight="1">
      <c r="A35" s="305" t="s">
        <v>93</v>
      </c>
      <c r="B35" s="223" t="s">
        <v>9</v>
      </c>
      <c r="C35" s="200">
        <v>2012</v>
      </c>
      <c r="D35" s="131"/>
      <c r="E35" s="132"/>
      <c r="F35" s="132"/>
      <c r="G35" s="169">
        <f t="shared" si="4"/>
        <v>0</v>
      </c>
      <c r="H35" s="77">
        <f t="shared" si="3"/>
        <v>0</v>
      </c>
      <c r="I35" s="137"/>
      <c r="J35" s="138"/>
      <c r="K35" s="138"/>
      <c r="L35" s="138"/>
      <c r="M35" s="138"/>
      <c r="N35" s="132"/>
      <c r="O35" s="77">
        <f t="shared" si="1"/>
        <v>0</v>
      </c>
      <c r="P35" s="137"/>
      <c r="Q35" s="138"/>
      <c r="R35" s="132"/>
      <c r="S35" s="107">
        <f t="shared" si="2"/>
        <v>0</v>
      </c>
      <c r="T35" s="137"/>
      <c r="U35" s="138"/>
      <c r="V35" s="132"/>
      <c r="W35" s="147"/>
      <c r="X35" s="137"/>
      <c r="Y35" s="138"/>
      <c r="Z35" s="148"/>
    </row>
    <row r="36" spans="1:26" ht="12.75" customHeight="1">
      <c r="A36" s="306"/>
      <c r="B36" s="224"/>
      <c r="C36" s="201">
        <v>2013</v>
      </c>
      <c r="D36" s="126"/>
      <c r="E36" s="128"/>
      <c r="F36" s="128"/>
      <c r="G36" s="104">
        <f t="shared" si="4"/>
        <v>0</v>
      </c>
      <c r="H36" s="34">
        <f t="shared" si="3"/>
        <v>0</v>
      </c>
      <c r="I36" s="130"/>
      <c r="J36" s="127"/>
      <c r="K36" s="127"/>
      <c r="L36" s="127"/>
      <c r="M36" s="127"/>
      <c r="N36" s="128"/>
      <c r="O36" s="34">
        <f t="shared" si="1"/>
        <v>0</v>
      </c>
      <c r="P36" s="130"/>
      <c r="Q36" s="127"/>
      <c r="R36" s="128"/>
      <c r="S36" s="99">
        <f t="shared" si="2"/>
        <v>0</v>
      </c>
      <c r="T36" s="130"/>
      <c r="U36" s="127"/>
      <c r="V36" s="128"/>
      <c r="W36" s="143"/>
      <c r="X36" s="130"/>
      <c r="Y36" s="127"/>
      <c r="Z36" s="149"/>
    </row>
    <row r="37" spans="1:26" ht="12.75" customHeight="1" thickBot="1">
      <c r="A37" s="307"/>
      <c r="B37" s="225"/>
      <c r="C37" s="81">
        <v>2014</v>
      </c>
      <c r="D37" s="108">
        <v>1</v>
      </c>
      <c r="E37" s="51">
        <v>7</v>
      </c>
      <c r="F37" s="51">
        <v>0</v>
      </c>
      <c r="G37" s="103">
        <f t="shared" si="4"/>
        <v>8</v>
      </c>
      <c r="H37" s="97">
        <f t="shared" si="3"/>
        <v>3</v>
      </c>
      <c r="I37" s="53">
        <v>1</v>
      </c>
      <c r="J37" s="52">
        <v>0</v>
      </c>
      <c r="K37" s="52">
        <v>1</v>
      </c>
      <c r="L37" s="52">
        <v>1</v>
      </c>
      <c r="M37" s="52">
        <v>3</v>
      </c>
      <c r="N37" s="51">
        <v>0</v>
      </c>
      <c r="O37" s="97">
        <f t="shared" si="1"/>
        <v>6</v>
      </c>
      <c r="P37" s="53">
        <v>3</v>
      </c>
      <c r="Q37" s="52">
        <v>3</v>
      </c>
      <c r="R37" s="51">
        <v>0</v>
      </c>
      <c r="S37" s="100">
        <f t="shared" si="2"/>
        <v>2</v>
      </c>
      <c r="T37" s="53">
        <v>6</v>
      </c>
      <c r="U37" s="52">
        <v>0</v>
      </c>
      <c r="V37" s="51">
        <v>0</v>
      </c>
      <c r="W37" s="81">
        <v>4</v>
      </c>
      <c r="X37" s="53">
        <v>4</v>
      </c>
      <c r="Y37" s="52">
        <v>0</v>
      </c>
      <c r="Z37" s="56">
        <v>0</v>
      </c>
    </row>
    <row r="38" spans="1:26" ht="12.75" customHeight="1">
      <c r="A38" s="223" t="s">
        <v>94</v>
      </c>
      <c r="B38" s="223" t="s">
        <v>10</v>
      </c>
      <c r="C38" s="200">
        <v>2012</v>
      </c>
      <c r="D38" s="129"/>
      <c r="E38" s="125"/>
      <c r="F38" s="125"/>
      <c r="G38" s="169">
        <f t="shared" si="4"/>
        <v>0</v>
      </c>
      <c r="H38" s="77">
        <f t="shared" si="3"/>
        <v>0</v>
      </c>
      <c r="I38" s="129"/>
      <c r="J38" s="124"/>
      <c r="K38" s="124"/>
      <c r="L38" s="124"/>
      <c r="M38" s="124"/>
      <c r="N38" s="125"/>
      <c r="O38" s="34">
        <f t="shared" si="1"/>
        <v>0</v>
      </c>
      <c r="P38" s="129"/>
      <c r="Q38" s="124"/>
      <c r="R38" s="125"/>
      <c r="S38" s="99">
        <f t="shared" si="2"/>
        <v>0</v>
      </c>
      <c r="T38" s="129"/>
      <c r="U38" s="124"/>
      <c r="V38" s="125"/>
      <c r="W38" s="139"/>
      <c r="X38" s="129"/>
      <c r="Y38" s="124"/>
      <c r="Z38" s="150"/>
    </row>
    <row r="39" spans="1:26" ht="12.75" customHeight="1">
      <c r="A39" s="308"/>
      <c r="B39" s="224"/>
      <c r="C39" s="201">
        <v>2013</v>
      </c>
      <c r="D39" s="130"/>
      <c r="E39" s="136"/>
      <c r="F39" s="136"/>
      <c r="G39" s="104">
        <f t="shared" si="4"/>
        <v>0</v>
      </c>
      <c r="H39" s="34">
        <f t="shared" si="3"/>
        <v>0</v>
      </c>
      <c r="I39" s="130"/>
      <c r="J39" s="127"/>
      <c r="K39" s="127"/>
      <c r="L39" s="127"/>
      <c r="M39" s="127"/>
      <c r="N39" s="128"/>
      <c r="O39" s="34">
        <f t="shared" si="1"/>
        <v>0</v>
      </c>
      <c r="P39" s="130"/>
      <c r="Q39" s="127"/>
      <c r="R39" s="128"/>
      <c r="S39" s="99">
        <f t="shared" si="2"/>
        <v>0</v>
      </c>
      <c r="T39" s="130"/>
      <c r="U39" s="127"/>
      <c r="V39" s="128"/>
      <c r="W39" s="143"/>
      <c r="X39" s="130"/>
      <c r="Y39" s="127"/>
      <c r="Z39" s="149"/>
    </row>
    <row r="40" spans="1:26" ht="12.75" customHeight="1" thickBot="1">
      <c r="A40" s="309"/>
      <c r="B40" s="224"/>
      <c r="C40" s="81">
        <v>2014</v>
      </c>
      <c r="D40" s="59">
        <v>0</v>
      </c>
      <c r="E40" s="57">
        <v>0</v>
      </c>
      <c r="F40" s="57">
        <v>0</v>
      </c>
      <c r="G40" s="103">
        <f t="shared" si="4"/>
        <v>0</v>
      </c>
      <c r="H40" s="97">
        <f t="shared" si="3"/>
        <v>0</v>
      </c>
      <c r="I40" s="59">
        <v>0</v>
      </c>
      <c r="J40" s="58">
        <v>0</v>
      </c>
      <c r="K40" s="58">
        <v>0</v>
      </c>
      <c r="L40" s="58">
        <v>0</v>
      </c>
      <c r="M40" s="58">
        <v>0</v>
      </c>
      <c r="N40" s="57">
        <v>0</v>
      </c>
      <c r="O40" s="105">
        <f t="shared" si="1"/>
        <v>0</v>
      </c>
      <c r="P40" s="59">
        <v>0</v>
      </c>
      <c r="Q40" s="58">
        <v>0</v>
      </c>
      <c r="R40" s="57">
        <v>0</v>
      </c>
      <c r="S40" s="106">
        <f t="shared" si="2"/>
        <v>0</v>
      </c>
      <c r="T40" s="59">
        <v>0</v>
      </c>
      <c r="U40" s="58">
        <v>0</v>
      </c>
      <c r="V40" s="57">
        <v>0</v>
      </c>
      <c r="W40" s="82">
        <v>0</v>
      </c>
      <c r="X40" s="59">
        <v>0</v>
      </c>
      <c r="Y40" s="58">
        <v>0</v>
      </c>
      <c r="Z40" s="60">
        <v>0</v>
      </c>
    </row>
    <row r="41" spans="1:26" ht="12.75" customHeight="1">
      <c r="A41" s="299" t="s">
        <v>95</v>
      </c>
      <c r="B41" s="223" t="s">
        <v>11</v>
      </c>
      <c r="C41" s="200">
        <v>2012</v>
      </c>
      <c r="D41" s="131"/>
      <c r="E41" s="132"/>
      <c r="F41" s="132"/>
      <c r="G41" s="169">
        <f t="shared" si="4"/>
        <v>0</v>
      </c>
      <c r="H41" s="77">
        <f t="shared" si="3"/>
        <v>0</v>
      </c>
      <c r="I41" s="137"/>
      <c r="J41" s="138"/>
      <c r="K41" s="138"/>
      <c r="L41" s="138"/>
      <c r="M41" s="138"/>
      <c r="N41" s="132"/>
      <c r="O41" s="33">
        <f t="shared" si="1"/>
        <v>0</v>
      </c>
      <c r="P41" s="137"/>
      <c r="Q41" s="138"/>
      <c r="R41" s="132"/>
      <c r="S41" s="107">
        <f t="shared" si="2"/>
        <v>0</v>
      </c>
      <c r="T41" s="137"/>
      <c r="U41" s="138"/>
      <c r="V41" s="132"/>
      <c r="W41" s="147"/>
      <c r="X41" s="137"/>
      <c r="Y41" s="138"/>
      <c r="Z41" s="148"/>
    </row>
    <row r="42" spans="1:26" ht="12.75" customHeight="1">
      <c r="A42" s="300"/>
      <c r="B42" s="224"/>
      <c r="C42" s="201">
        <v>2013</v>
      </c>
      <c r="D42" s="126"/>
      <c r="E42" s="128"/>
      <c r="F42" s="128"/>
      <c r="G42" s="104">
        <f t="shared" si="4"/>
        <v>0</v>
      </c>
      <c r="H42" s="34">
        <f t="shared" si="3"/>
        <v>0</v>
      </c>
      <c r="I42" s="130"/>
      <c r="J42" s="127"/>
      <c r="K42" s="127"/>
      <c r="L42" s="127"/>
      <c r="M42" s="127"/>
      <c r="N42" s="128"/>
      <c r="O42" s="34">
        <f t="shared" si="1"/>
        <v>0</v>
      </c>
      <c r="P42" s="130"/>
      <c r="Q42" s="127"/>
      <c r="R42" s="128"/>
      <c r="S42" s="99">
        <f t="shared" si="2"/>
        <v>0</v>
      </c>
      <c r="T42" s="130"/>
      <c r="U42" s="127"/>
      <c r="V42" s="128"/>
      <c r="W42" s="143"/>
      <c r="X42" s="130"/>
      <c r="Y42" s="127"/>
      <c r="Z42" s="149"/>
    </row>
    <row r="43" spans="1:26" ht="12.75" customHeight="1" thickBot="1">
      <c r="A43" s="301"/>
      <c r="B43" s="225"/>
      <c r="C43" s="81">
        <v>2014</v>
      </c>
      <c r="D43" s="108">
        <v>2</v>
      </c>
      <c r="E43" s="51">
        <v>5</v>
      </c>
      <c r="F43" s="51">
        <v>0</v>
      </c>
      <c r="G43" s="103">
        <f t="shared" si="4"/>
        <v>7</v>
      </c>
      <c r="H43" s="97">
        <f t="shared" si="3"/>
        <v>4</v>
      </c>
      <c r="I43" s="53">
        <v>0</v>
      </c>
      <c r="J43" s="52">
        <v>1</v>
      </c>
      <c r="K43" s="52">
        <v>1</v>
      </c>
      <c r="L43" s="52">
        <v>2</v>
      </c>
      <c r="M43" s="52">
        <v>3</v>
      </c>
      <c r="N43" s="51">
        <v>0</v>
      </c>
      <c r="O43" s="97">
        <f t="shared" si="1"/>
        <v>7</v>
      </c>
      <c r="P43" s="53">
        <v>1</v>
      </c>
      <c r="Q43" s="52">
        <v>4</v>
      </c>
      <c r="R43" s="51">
        <v>2</v>
      </c>
      <c r="S43" s="100">
        <f t="shared" si="2"/>
        <v>0</v>
      </c>
      <c r="T43" s="53">
        <v>7</v>
      </c>
      <c r="U43" s="52">
        <v>0</v>
      </c>
      <c r="V43" s="51">
        <v>0</v>
      </c>
      <c r="W43" s="81">
        <v>6</v>
      </c>
      <c r="X43" s="53">
        <v>5</v>
      </c>
      <c r="Y43" s="52">
        <v>0</v>
      </c>
      <c r="Z43" s="56">
        <v>0</v>
      </c>
    </row>
    <row r="44" spans="1:26" ht="12.75" customHeight="1">
      <c r="A44" s="299" t="s">
        <v>96</v>
      </c>
      <c r="B44" s="223" t="s">
        <v>45</v>
      </c>
      <c r="C44" s="200">
        <v>2012</v>
      </c>
      <c r="D44" s="137"/>
      <c r="E44" s="132"/>
      <c r="F44" s="132"/>
      <c r="G44" s="169">
        <f t="shared" si="4"/>
        <v>0</v>
      </c>
      <c r="H44" s="77">
        <f t="shared" si="3"/>
        <v>0</v>
      </c>
      <c r="I44" s="137"/>
      <c r="J44" s="138"/>
      <c r="K44" s="138"/>
      <c r="L44" s="138"/>
      <c r="M44" s="138"/>
      <c r="N44" s="132"/>
      <c r="O44" s="34">
        <f t="shared" si="1"/>
        <v>0</v>
      </c>
      <c r="P44" s="137"/>
      <c r="Q44" s="138"/>
      <c r="R44" s="132"/>
      <c r="S44" s="99">
        <f t="shared" si="2"/>
        <v>0</v>
      </c>
      <c r="T44" s="137"/>
      <c r="U44" s="138"/>
      <c r="V44" s="132"/>
      <c r="W44" s="147"/>
      <c r="X44" s="137"/>
      <c r="Y44" s="138"/>
      <c r="Z44" s="148"/>
    </row>
    <row r="45" spans="1:26" ht="12.75" customHeight="1">
      <c r="A45" s="311"/>
      <c r="B45" s="224"/>
      <c r="C45" s="201">
        <v>2013</v>
      </c>
      <c r="D45" s="130"/>
      <c r="E45" s="128"/>
      <c r="F45" s="128"/>
      <c r="G45" s="104">
        <f t="shared" si="4"/>
        <v>0</v>
      </c>
      <c r="H45" s="34">
        <f t="shared" si="3"/>
        <v>0</v>
      </c>
      <c r="I45" s="130"/>
      <c r="J45" s="127"/>
      <c r="K45" s="127"/>
      <c r="L45" s="127"/>
      <c r="M45" s="127"/>
      <c r="N45" s="128"/>
      <c r="O45" s="34">
        <f t="shared" si="1"/>
        <v>0</v>
      </c>
      <c r="P45" s="130"/>
      <c r="Q45" s="127"/>
      <c r="R45" s="128"/>
      <c r="S45" s="99">
        <f t="shared" si="2"/>
        <v>0</v>
      </c>
      <c r="T45" s="130"/>
      <c r="U45" s="127"/>
      <c r="V45" s="128"/>
      <c r="W45" s="143"/>
      <c r="X45" s="130"/>
      <c r="Y45" s="127"/>
      <c r="Z45" s="149"/>
    </row>
    <row r="46" spans="1:26" ht="12.75" customHeight="1" thickBot="1">
      <c r="A46" s="312"/>
      <c r="B46" s="225"/>
      <c r="C46" s="81">
        <v>2014</v>
      </c>
      <c r="D46" s="53">
        <v>0</v>
      </c>
      <c r="E46" s="51">
        <v>0</v>
      </c>
      <c r="F46" s="51">
        <v>0</v>
      </c>
      <c r="G46" s="103">
        <f t="shared" si="4"/>
        <v>0</v>
      </c>
      <c r="H46" s="97">
        <f t="shared" si="3"/>
        <v>0</v>
      </c>
      <c r="I46" s="53">
        <v>0</v>
      </c>
      <c r="J46" s="52">
        <v>0</v>
      </c>
      <c r="K46" s="52">
        <v>0</v>
      </c>
      <c r="L46" s="52">
        <v>0</v>
      </c>
      <c r="M46" s="52">
        <v>0</v>
      </c>
      <c r="N46" s="51">
        <v>0</v>
      </c>
      <c r="O46" s="97">
        <f aca="true" t="shared" si="5" ref="O46:O64">H46+M46</f>
        <v>0</v>
      </c>
      <c r="P46" s="53">
        <v>0</v>
      </c>
      <c r="Q46" s="52">
        <v>0</v>
      </c>
      <c r="R46" s="51">
        <v>0</v>
      </c>
      <c r="S46" s="100">
        <f aca="true" t="shared" si="6" ref="S46:S64">G46-O46</f>
        <v>0</v>
      </c>
      <c r="T46" s="53">
        <v>0</v>
      </c>
      <c r="U46" s="52">
        <v>0</v>
      </c>
      <c r="V46" s="51">
        <v>0</v>
      </c>
      <c r="W46" s="81">
        <v>0</v>
      </c>
      <c r="X46" s="53">
        <v>0</v>
      </c>
      <c r="Y46" s="52">
        <v>0</v>
      </c>
      <c r="Z46" s="56">
        <v>0</v>
      </c>
    </row>
    <row r="47" spans="1:26" ht="12.75" customHeight="1">
      <c r="A47" s="320" t="s">
        <v>97</v>
      </c>
      <c r="B47" s="223" t="s">
        <v>15</v>
      </c>
      <c r="C47" s="200">
        <v>2012</v>
      </c>
      <c r="D47" s="131"/>
      <c r="E47" s="132"/>
      <c r="F47" s="132"/>
      <c r="G47" s="169">
        <f t="shared" si="4"/>
        <v>0</v>
      </c>
      <c r="H47" s="77">
        <f t="shared" si="3"/>
        <v>0</v>
      </c>
      <c r="I47" s="137"/>
      <c r="J47" s="138"/>
      <c r="K47" s="138"/>
      <c r="L47" s="138"/>
      <c r="M47" s="138"/>
      <c r="N47" s="132"/>
      <c r="O47" s="34">
        <f t="shared" si="5"/>
        <v>0</v>
      </c>
      <c r="P47" s="137"/>
      <c r="Q47" s="138"/>
      <c r="R47" s="132"/>
      <c r="S47" s="99">
        <f t="shared" si="6"/>
        <v>0</v>
      </c>
      <c r="T47" s="137"/>
      <c r="U47" s="138"/>
      <c r="V47" s="132"/>
      <c r="W47" s="147"/>
      <c r="X47" s="137"/>
      <c r="Y47" s="138"/>
      <c r="Z47" s="148"/>
    </row>
    <row r="48" spans="1:26" ht="12.75" customHeight="1">
      <c r="A48" s="321"/>
      <c r="B48" s="224"/>
      <c r="C48" s="201">
        <v>2013</v>
      </c>
      <c r="D48" s="126"/>
      <c r="E48" s="128"/>
      <c r="F48" s="128"/>
      <c r="G48" s="104">
        <f t="shared" si="4"/>
        <v>0</v>
      </c>
      <c r="H48" s="34">
        <f t="shared" si="3"/>
        <v>0</v>
      </c>
      <c r="I48" s="130"/>
      <c r="J48" s="127"/>
      <c r="K48" s="127"/>
      <c r="L48" s="127"/>
      <c r="M48" s="127"/>
      <c r="N48" s="128"/>
      <c r="O48" s="34">
        <f t="shared" si="5"/>
        <v>0</v>
      </c>
      <c r="P48" s="130"/>
      <c r="Q48" s="127"/>
      <c r="R48" s="128"/>
      <c r="S48" s="99">
        <f t="shared" si="6"/>
        <v>0</v>
      </c>
      <c r="T48" s="130"/>
      <c r="U48" s="127"/>
      <c r="V48" s="128"/>
      <c r="W48" s="143"/>
      <c r="X48" s="130"/>
      <c r="Y48" s="127"/>
      <c r="Z48" s="149"/>
    </row>
    <row r="49" spans="1:26" ht="12.75" customHeight="1" thickBot="1">
      <c r="A49" s="322"/>
      <c r="B49" s="225"/>
      <c r="C49" s="81">
        <v>2014</v>
      </c>
      <c r="D49" s="108">
        <v>0</v>
      </c>
      <c r="E49" s="51">
        <v>0</v>
      </c>
      <c r="F49" s="51">
        <v>0</v>
      </c>
      <c r="G49" s="103">
        <f t="shared" si="4"/>
        <v>0</v>
      </c>
      <c r="H49" s="97">
        <f t="shared" si="3"/>
        <v>0</v>
      </c>
      <c r="I49" s="53">
        <v>0</v>
      </c>
      <c r="J49" s="52">
        <v>0</v>
      </c>
      <c r="K49" s="52">
        <v>0</v>
      </c>
      <c r="L49" s="52">
        <v>0</v>
      </c>
      <c r="M49" s="52">
        <v>0</v>
      </c>
      <c r="N49" s="51">
        <v>0</v>
      </c>
      <c r="O49" s="97">
        <f t="shared" si="5"/>
        <v>0</v>
      </c>
      <c r="P49" s="53">
        <v>0</v>
      </c>
      <c r="Q49" s="52">
        <v>0</v>
      </c>
      <c r="R49" s="51">
        <v>0</v>
      </c>
      <c r="S49" s="100">
        <f t="shared" si="6"/>
        <v>0</v>
      </c>
      <c r="T49" s="53">
        <v>0</v>
      </c>
      <c r="U49" s="52">
        <v>0</v>
      </c>
      <c r="V49" s="51">
        <v>0</v>
      </c>
      <c r="W49" s="81">
        <v>0</v>
      </c>
      <c r="X49" s="53">
        <v>0</v>
      </c>
      <c r="Y49" s="52">
        <v>0</v>
      </c>
      <c r="Z49" s="56">
        <v>0</v>
      </c>
    </row>
    <row r="50" spans="1:26" ht="12.75" customHeight="1">
      <c r="A50" s="331" t="s">
        <v>98</v>
      </c>
      <c r="B50" s="223" t="s">
        <v>16</v>
      </c>
      <c r="C50" s="200">
        <v>2012</v>
      </c>
      <c r="D50" s="129"/>
      <c r="E50" s="125"/>
      <c r="F50" s="125"/>
      <c r="G50" s="171">
        <f t="shared" si="4"/>
        <v>0</v>
      </c>
      <c r="H50" s="77">
        <f t="shared" si="3"/>
        <v>0</v>
      </c>
      <c r="I50" s="129"/>
      <c r="J50" s="124"/>
      <c r="K50" s="124"/>
      <c r="L50" s="124"/>
      <c r="M50" s="124"/>
      <c r="N50" s="125"/>
      <c r="O50" s="105">
        <f t="shared" si="5"/>
        <v>0</v>
      </c>
      <c r="P50" s="129"/>
      <c r="Q50" s="124"/>
      <c r="R50" s="125"/>
      <c r="S50" s="99">
        <f t="shared" si="6"/>
        <v>0</v>
      </c>
      <c r="T50" s="129"/>
      <c r="U50" s="124"/>
      <c r="V50" s="125"/>
      <c r="W50" s="139"/>
      <c r="X50" s="140"/>
      <c r="Y50" s="141"/>
      <c r="Z50" s="142"/>
    </row>
    <row r="51" spans="1:26" ht="12.75" customHeight="1">
      <c r="A51" s="321"/>
      <c r="B51" s="224"/>
      <c r="C51" s="201">
        <v>2013</v>
      </c>
      <c r="D51" s="130"/>
      <c r="E51" s="128"/>
      <c r="F51" s="128"/>
      <c r="G51" s="104">
        <f t="shared" si="4"/>
        <v>0</v>
      </c>
      <c r="H51" s="34">
        <f t="shared" si="3"/>
        <v>0</v>
      </c>
      <c r="I51" s="130"/>
      <c r="J51" s="127"/>
      <c r="K51" s="127"/>
      <c r="L51" s="127"/>
      <c r="M51" s="127"/>
      <c r="N51" s="128"/>
      <c r="O51" s="105">
        <f t="shared" si="5"/>
        <v>0</v>
      </c>
      <c r="P51" s="130"/>
      <c r="Q51" s="127"/>
      <c r="R51" s="128"/>
      <c r="S51" s="99">
        <f t="shared" si="6"/>
        <v>0</v>
      </c>
      <c r="T51" s="130"/>
      <c r="U51" s="127"/>
      <c r="V51" s="128"/>
      <c r="W51" s="143"/>
      <c r="X51" s="144"/>
      <c r="Y51" s="145"/>
      <c r="Z51" s="146"/>
    </row>
    <row r="52" spans="1:26" ht="12.75" customHeight="1" thickBot="1">
      <c r="A52" s="322"/>
      <c r="B52" s="225"/>
      <c r="C52" s="81">
        <v>2014</v>
      </c>
      <c r="D52" s="59">
        <v>14</v>
      </c>
      <c r="E52" s="57">
        <v>56</v>
      </c>
      <c r="F52" s="57">
        <v>0</v>
      </c>
      <c r="G52" s="104">
        <f t="shared" si="4"/>
        <v>70</v>
      </c>
      <c r="H52" s="97">
        <f t="shared" si="3"/>
        <v>29</v>
      </c>
      <c r="I52" s="59">
        <v>1</v>
      </c>
      <c r="J52" s="58">
        <v>1</v>
      </c>
      <c r="K52" s="58">
        <v>15</v>
      </c>
      <c r="L52" s="58">
        <v>12</v>
      </c>
      <c r="M52" s="58">
        <v>33</v>
      </c>
      <c r="N52" s="57">
        <v>0</v>
      </c>
      <c r="O52" s="105">
        <f t="shared" si="5"/>
        <v>62</v>
      </c>
      <c r="P52" s="59">
        <v>30</v>
      </c>
      <c r="Q52" s="58">
        <v>26</v>
      </c>
      <c r="R52" s="57">
        <v>6</v>
      </c>
      <c r="S52" s="106">
        <f t="shared" si="6"/>
        <v>8</v>
      </c>
      <c r="T52" s="59">
        <v>62</v>
      </c>
      <c r="U52" s="58">
        <v>0</v>
      </c>
      <c r="V52" s="57">
        <v>0</v>
      </c>
      <c r="W52" s="82">
        <v>30</v>
      </c>
      <c r="X52" s="80">
        <v>20</v>
      </c>
      <c r="Y52" s="61">
        <v>3</v>
      </c>
      <c r="Z52" s="62">
        <v>0</v>
      </c>
    </row>
    <row r="53" spans="1:26" ht="12.75" customHeight="1">
      <c r="A53" s="331" t="s">
        <v>99</v>
      </c>
      <c r="B53" s="223" t="s">
        <v>17</v>
      </c>
      <c r="C53" s="200">
        <v>2012</v>
      </c>
      <c r="D53" s="131"/>
      <c r="E53" s="132"/>
      <c r="F53" s="132"/>
      <c r="G53" s="170">
        <f t="shared" si="4"/>
        <v>0</v>
      </c>
      <c r="H53" s="77">
        <f t="shared" si="3"/>
        <v>0</v>
      </c>
      <c r="I53" s="137"/>
      <c r="J53" s="138"/>
      <c r="K53" s="138"/>
      <c r="L53" s="138"/>
      <c r="M53" s="138"/>
      <c r="N53" s="132"/>
      <c r="O53" s="33">
        <f t="shared" si="5"/>
        <v>0</v>
      </c>
      <c r="P53" s="137"/>
      <c r="Q53" s="138"/>
      <c r="R53" s="132"/>
      <c r="S53" s="107">
        <f t="shared" si="6"/>
        <v>0</v>
      </c>
      <c r="T53" s="137"/>
      <c r="U53" s="138"/>
      <c r="V53" s="132"/>
      <c r="W53" s="147"/>
      <c r="X53" s="151"/>
      <c r="Y53" s="152"/>
      <c r="Z53" s="153"/>
    </row>
    <row r="54" spans="1:26" ht="12.75" customHeight="1">
      <c r="A54" s="321"/>
      <c r="B54" s="224"/>
      <c r="C54" s="201">
        <v>2013</v>
      </c>
      <c r="D54" s="126"/>
      <c r="E54" s="128"/>
      <c r="F54" s="128"/>
      <c r="G54" s="105">
        <f t="shared" si="4"/>
        <v>0</v>
      </c>
      <c r="H54" s="34">
        <f t="shared" si="3"/>
        <v>0</v>
      </c>
      <c r="I54" s="130"/>
      <c r="J54" s="127"/>
      <c r="K54" s="127"/>
      <c r="L54" s="127"/>
      <c r="M54" s="127"/>
      <c r="N54" s="128"/>
      <c r="O54" s="34">
        <f t="shared" si="5"/>
        <v>0</v>
      </c>
      <c r="P54" s="130"/>
      <c r="Q54" s="127"/>
      <c r="R54" s="128"/>
      <c r="S54" s="99">
        <f t="shared" si="6"/>
        <v>0</v>
      </c>
      <c r="T54" s="130"/>
      <c r="U54" s="127"/>
      <c r="V54" s="128"/>
      <c r="W54" s="143"/>
      <c r="X54" s="144"/>
      <c r="Y54" s="145"/>
      <c r="Z54" s="146"/>
    </row>
    <row r="55" spans="1:26" ht="12.75" customHeight="1" thickBot="1">
      <c r="A55" s="322"/>
      <c r="B55" s="225"/>
      <c r="C55" s="81">
        <v>2014</v>
      </c>
      <c r="D55" s="108">
        <v>0</v>
      </c>
      <c r="E55" s="51">
        <v>2</v>
      </c>
      <c r="F55" s="51">
        <v>0</v>
      </c>
      <c r="G55" s="97">
        <f t="shared" si="4"/>
        <v>2</v>
      </c>
      <c r="H55" s="97">
        <f t="shared" si="3"/>
        <v>1</v>
      </c>
      <c r="I55" s="53">
        <v>0</v>
      </c>
      <c r="J55" s="52">
        <v>0</v>
      </c>
      <c r="K55" s="52"/>
      <c r="L55" s="52">
        <v>1</v>
      </c>
      <c r="M55" s="52">
        <v>1</v>
      </c>
      <c r="N55" s="51">
        <v>0</v>
      </c>
      <c r="O55" s="97">
        <f t="shared" si="5"/>
        <v>2</v>
      </c>
      <c r="P55" s="53">
        <v>2</v>
      </c>
      <c r="Q55" s="52">
        <v>0</v>
      </c>
      <c r="R55" s="51">
        <v>0</v>
      </c>
      <c r="S55" s="100">
        <f t="shared" si="6"/>
        <v>0</v>
      </c>
      <c r="T55" s="53">
        <v>2</v>
      </c>
      <c r="U55" s="52">
        <v>0</v>
      </c>
      <c r="V55" s="51">
        <v>0</v>
      </c>
      <c r="W55" s="81">
        <v>0</v>
      </c>
      <c r="X55" s="79">
        <v>0</v>
      </c>
      <c r="Y55" s="54">
        <v>0</v>
      </c>
      <c r="Z55" s="55">
        <v>0</v>
      </c>
    </row>
    <row r="56" spans="1:26" ht="12.75" customHeight="1">
      <c r="A56" s="277" t="s">
        <v>100</v>
      </c>
      <c r="B56" s="223" t="s">
        <v>12</v>
      </c>
      <c r="C56" s="200">
        <v>2012</v>
      </c>
      <c r="D56" s="129"/>
      <c r="E56" s="125"/>
      <c r="F56" s="125"/>
      <c r="G56" s="170">
        <f t="shared" si="4"/>
        <v>0</v>
      </c>
      <c r="H56" s="77">
        <f t="shared" si="3"/>
        <v>0</v>
      </c>
      <c r="I56" s="129"/>
      <c r="J56" s="124"/>
      <c r="K56" s="124"/>
      <c r="L56" s="124"/>
      <c r="M56" s="124"/>
      <c r="N56" s="125"/>
      <c r="O56" s="34">
        <f t="shared" si="5"/>
        <v>0</v>
      </c>
      <c r="P56" s="129"/>
      <c r="Q56" s="124"/>
      <c r="R56" s="125"/>
      <c r="S56" s="99">
        <f t="shared" si="6"/>
        <v>0</v>
      </c>
      <c r="T56" s="129"/>
      <c r="U56" s="124"/>
      <c r="V56" s="125"/>
      <c r="W56" s="139"/>
      <c r="X56" s="140"/>
      <c r="Y56" s="141"/>
      <c r="Z56" s="142"/>
    </row>
    <row r="57" spans="1:26" ht="12.75" customHeight="1">
      <c r="A57" s="278"/>
      <c r="B57" s="224"/>
      <c r="C57" s="201">
        <v>2013</v>
      </c>
      <c r="D57" s="130"/>
      <c r="E57" s="128"/>
      <c r="F57" s="128"/>
      <c r="G57" s="105">
        <f t="shared" si="4"/>
        <v>0</v>
      </c>
      <c r="H57" s="34">
        <f t="shared" si="3"/>
        <v>0</v>
      </c>
      <c r="I57" s="130"/>
      <c r="J57" s="127"/>
      <c r="K57" s="127"/>
      <c r="L57" s="127"/>
      <c r="M57" s="127"/>
      <c r="N57" s="128"/>
      <c r="O57" s="34">
        <f t="shared" si="5"/>
        <v>0</v>
      </c>
      <c r="P57" s="130"/>
      <c r="Q57" s="127"/>
      <c r="R57" s="128"/>
      <c r="S57" s="99">
        <f t="shared" si="6"/>
        <v>0</v>
      </c>
      <c r="T57" s="130"/>
      <c r="U57" s="127"/>
      <c r="V57" s="128"/>
      <c r="W57" s="143"/>
      <c r="X57" s="144"/>
      <c r="Y57" s="145"/>
      <c r="Z57" s="146"/>
    </row>
    <row r="58" spans="1:26" ht="12.75" customHeight="1" thickBot="1">
      <c r="A58" s="319"/>
      <c r="B58" s="225"/>
      <c r="C58" s="81">
        <v>2014</v>
      </c>
      <c r="D58" s="59">
        <v>65</v>
      </c>
      <c r="E58" s="57">
        <v>158</v>
      </c>
      <c r="F58" s="57">
        <v>0</v>
      </c>
      <c r="G58" s="105">
        <f t="shared" si="4"/>
        <v>223</v>
      </c>
      <c r="H58" s="97">
        <f t="shared" si="3"/>
        <v>192</v>
      </c>
      <c r="I58" s="59">
        <v>0</v>
      </c>
      <c r="J58" s="58">
        <v>8</v>
      </c>
      <c r="K58" s="58">
        <v>121</v>
      </c>
      <c r="L58" s="58">
        <v>63</v>
      </c>
      <c r="M58" s="58">
        <v>14</v>
      </c>
      <c r="N58" s="57">
        <v>0</v>
      </c>
      <c r="O58" s="105">
        <f t="shared" si="5"/>
        <v>206</v>
      </c>
      <c r="P58" s="59">
        <v>28</v>
      </c>
      <c r="Q58" s="58">
        <v>176</v>
      </c>
      <c r="R58" s="57">
        <v>2</v>
      </c>
      <c r="S58" s="106">
        <f t="shared" si="6"/>
        <v>17</v>
      </c>
      <c r="T58" s="59">
        <v>206</v>
      </c>
      <c r="U58" s="58">
        <v>0</v>
      </c>
      <c r="V58" s="57">
        <v>0</v>
      </c>
      <c r="W58" s="82">
        <v>1</v>
      </c>
      <c r="X58" s="80">
        <v>0</v>
      </c>
      <c r="Y58" s="61">
        <v>1</v>
      </c>
      <c r="Z58" s="62">
        <v>0</v>
      </c>
    </row>
    <row r="59" spans="1:26" ht="12.75" customHeight="1">
      <c r="A59" s="331" t="s">
        <v>101</v>
      </c>
      <c r="B59" s="223" t="s">
        <v>46</v>
      </c>
      <c r="C59" s="200">
        <v>2012</v>
      </c>
      <c r="D59" s="131"/>
      <c r="E59" s="132"/>
      <c r="F59" s="132"/>
      <c r="G59" s="169">
        <f t="shared" si="4"/>
        <v>0</v>
      </c>
      <c r="H59" s="77">
        <f t="shared" si="3"/>
        <v>0</v>
      </c>
      <c r="I59" s="137"/>
      <c r="J59" s="138"/>
      <c r="K59" s="138"/>
      <c r="L59" s="138"/>
      <c r="M59" s="138"/>
      <c r="N59" s="132"/>
      <c r="O59" s="33">
        <f t="shared" si="5"/>
        <v>0</v>
      </c>
      <c r="P59" s="137"/>
      <c r="Q59" s="138"/>
      <c r="R59" s="132"/>
      <c r="S59" s="107">
        <f t="shared" si="6"/>
        <v>0</v>
      </c>
      <c r="T59" s="137"/>
      <c r="U59" s="138"/>
      <c r="V59" s="132"/>
      <c r="W59" s="147"/>
      <c r="X59" s="151"/>
      <c r="Y59" s="152"/>
      <c r="Z59" s="153"/>
    </row>
    <row r="60" spans="1:26" ht="12.75" customHeight="1">
      <c r="A60" s="321"/>
      <c r="B60" s="224"/>
      <c r="C60" s="201">
        <v>2013</v>
      </c>
      <c r="D60" s="126"/>
      <c r="E60" s="128"/>
      <c r="F60" s="128"/>
      <c r="G60" s="98">
        <f t="shared" si="4"/>
        <v>0</v>
      </c>
      <c r="H60" s="34">
        <f t="shared" si="3"/>
        <v>0</v>
      </c>
      <c r="I60" s="130"/>
      <c r="J60" s="127"/>
      <c r="K60" s="127"/>
      <c r="L60" s="127"/>
      <c r="M60" s="127"/>
      <c r="N60" s="128"/>
      <c r="O60" s="34">
        <f t="shared" si="5"/>
        <v>0</v>
      </c>
      <c r="P60" s="130"/>
      <c r="Q60" s="127"/>
      <c r="R60" s="128"/>
      <c r="S60" s="99">
        <f t="shared" si="6"/>
        <v>0</v>
      </c>
      <c r="T60" s="130"/>
      <c r="U60" s="127"/>
      <c r="V60" s="128"/>
      <c r="W60" s="143"/>
      <c r="X60" s="144"/>
      <c r="Y60" s="145"/>
      <c r="Z60" s="146"/>
    </row>
    <row r="61" spans="1:26" ht="12.75" customHeight="1" thickBot="1">
      <c r="A61" s="322"/>
      <c r="B61" s="225"/>
      <c r="C61" s="81">
        <v>2014</v>
      </c>
      <c r="D61" s="108">
        <v>62</v>
      </c>
      <c r="E61" s="51">
        <v>149</v>
      </c>
      <c r="F61" s="51">
        <v>0</v>
      </c>
      <c r="G61" s="103">
        <f t="shared" si="4"/>
        <v>211</v>
      </c>
      <c r="H61" s="97">
        <f t="shared" si="3"/>
        <v>183</v>
      </c>
      <c r="I61" s="53">
        <v>0</v>
      </c>
      <c r="J61" s="52">
        <v>7</v>
      </c>
      <c r="K61" s="52">
        <v>117</v>
      </c>
      <c r="L61" s="52">
        <v>59</v>
      </c>
      <c r="M61" s="52">
        <v>12</v>
      </c>
      <c r="N61" s="51">
        <v>0</v>
      </c>
      <c r="O61" s="97">
        <f t="shared" si="5"/>
        <v>195</v>
      </c>
      <c r="P61" s="53">
        <v>22</v>
      </c>
      <c r="Q61" s="52">
        <v>171</v>
      </c>
      <c r="R61" s="51">
        <v>2</v>
      </c>
      <c r="S61" s="100">
        <f t="shared" si="6"/>
        <v>16</v>
      </c>
      <c r="T61" s="53">
        <v>195</v>
      </c>
      <c r="U61" s="52">
        <v>0</v>
      </c>
      <c r="V61" s="51">
        <v>0</v>
      </c>
      <c r="W61" s="81">
        <v>1</v>
      </c>
      <c r="X61" s="79">
        <v>0</v>
      </c>
      <c r="Y61" s="54">
        <v>1</v>
      </c>
      <c r="Z61" s="55">
        <v>0</v>
      </c>
    </row>
    <row r="62" spans="1:26" ht="12.75" customHeight="1">
      <c r="A62" s="331" t="s">
        <v>141</v>
      </c>
      <c r="B62" s="223" t="s">
        <v>103</v>
      </c>
      <c r="C62" s="200">
        <v>2012</v>
      </c>
      <c r="D62" s="131"/>
      <c r="E62" s="132"/>
      <c r="F62" s="132"/>
      <c r="G62" s="169">
        <f>D62+E62</f>
        <v>0</v>
      </c>
      <c r="H62" s="77">
        <f t="shared" si="3"/>
        <v>0</v>
      </c>
      <c r="I62" s="137"/>
      <c r="J62" s="138"/>
      <c r="K62" s="138"/>
      <c r="L62" s="138"/>
      <c r="M62" s="138"/>
      <c r="N62" s="132"/>
      <c r="O62" s="33">
        <f t="shared" si="5"/>
        <v>0</v>
      </c>
      <c r="P62" s="137"/>
      <c r="Q62" s="138"/>
      <c r="R62" s="132"/>
      <c r="S62" s="107">
        <f t="shared" si="6"/>
        <v>0</v>
      </c>
      <c r="T62" s="137"/>
      <c r="U62" s="138"/>
      <c r="V62" s="132"/>
      <c r="W62" s="147"/>
      <c r="X62" s="151"/>
      <c r="Y62" s="152"/>
      <c r="Z62" s="153"/>
    </row>
    <row r="63" spans="1:26" ht="12.75" customHeight="1">
      <c r="A63" s="321"/>
      <c r="B63" s="224"/>
      <c r="C63" s="201">
        <v>2013</v>
      </c>
      <c r="D63" s="126"/>
      <c r="E63" s="128"/>
      <c r="F63" s="128"/>
      <c r="G63" s="98">
        <f>D63+E63</f>
        <v>0</v>
      </c>
      <c r="H63" s="34">
        <f t="shared" si="3"/>
        <v>0</v>
      </c>
      <c r="I63" s="130"/>
      <c r="J63" s="127"/>
      <c r="K63" s="127"/>
      <c r="L63" s="127"/>
      <c r="M63" s="127"/>
      <c r="N63" s="128"/>
      <c r="O63" s="34">
        <f t="shared" si="5"/>
        <v>0</v>
      </c>
      <c r="P63" s="130"/>
      <c r="Q63" s="127"/>
      <c r="R63" s="128"/>
      <c r="S63" s="99">
        <f t="shared" si="6"/>
        <v>0</v>
      </c>
      <c r="T63" s="130"/>
      <c r="U63" s="127"/>
      <c r="V63" s="128"/>
      <c r="W63" s="143"/>
      <c r="X63" s="144"/>
      <c r="Y63" s="145"/>
      <c r="Z63" s="146"/>
    </row>
    <row r="64" spans="1:26" ht="12.75" customHeight="1" thickBot="1">
      <c r="A64" s="322"/>
      <c r="B64" s="225"/>
      <c r="C64" s="81">
        <v>2014</v>
      </c>
      <c r="D64" s="108">
        <v>3</v>
      </c>
      <c r="E64" s="51">
        <v>9</v>
      </c>
      <c r="F64" s="51">
        <v>0</v>
      </c>
      <c r="G64" s="103">
        <f>D64+E64</f>
        <v>12</v>
      </c>
      <c r="H64" s="97">
        <f t="shared" si="3"/>
        <v>9</v>
      </c>
      <c r="I64" s="53">
        <v>0</v>
      </c>
      <c r="J64" s="52">
        <v>1</v>
      </c>
      <c r="K64" s="52">
        <v>4</v>
      </c>
      <c r="L64" s="52">
        <v>4</v>
      </c>
      <c r="M64" s="52">
        <v>2</v>
      </c>
      <c r="N64" s="51">
        <v>0</v>
      </c>
      <c r="O64" s="97">
        <f t="shared" si="5"/>
        <v>11</v>
      </c>
      <c r="P64" s="53">
        <v>6</v>
      </c>
      <c r="Q64" s="52">
        <v>5</v>
      </c>
      <c r="R64" s="51">
        <v>0</v>
      </c>
      <c r="S64" s="100">
        <f t="shared" si="6"/>
        <v>1</v>
      </c>
      <c r="T64" s="53">
        <v>11</v>
      </c>
      <c r="U64" s="52">
        <v>0</v>
      </c>
      <c r="V64" s="51">
        <v>0</v>
      </c>
      <c r="W64" s="81">
        <v>0</v>
      </c>
      <c r="X64" s="79">
        <v>0</v>
      </c>
      <c r="Y64" s="54">
        <v>0</v>
      </c>
      <c r="Z64" s="55">
        <v>0</v>
      </c>
    </row>
    <row r="65" spans="1:26" ht="12.75" customHeight="1">
      <c r="A65" s="277" t="s">
        <v>102</v>
      </c>
      <c r="B65" s="223" t="s">
        <v>104</v>
      </c>
      <c r="C65" s="200">
        <v>2012</v>
      </c>
      <c r="D65" s="109">
        <f aca="true" t="shared" si="7" ref="D65:Z66">D11+D56</f>
        <v>0</v>
      </c>
      <c r="E65" s="89">
        <f t="shared" si="7"/>
        <v>0</v>
      </c>
      <c r="F65" s="111">
        <f t="shared" si="7"/>
        <v>0</v>
      </c>
      <c r="G65" s="43">
        <f t="shared" si="7"/>
        <v>0</v>
      </c>
      <c r="H65" s="168">
        <f t="shared" si="7"/>
        <v>0</v>
      </c>
      <c r="I65" s="42">
        <f t="shared" si="7"/>
        <v>0</v>
      </c>
      <c r="J65" s="89">
        <f t="shared" si="7"/>
        <v>0</v>
      </c>
      <c r="K65" s="89">
        <f t="shared" si="7"/>
        <v>0</v>
      </c>
      <c r="L65" s="89">
        <f>L11+L56</f>
        <v>0</v>
      </c>
      <c r="M65" s="89">
        <f t="shared" si="7"/>
        <v>0</v>
      </c>
      <c r="N65" s="111">
        <f t="shared" si="7"/>
        <v>0</v>
      </c>
      <c r="O65" s="43">
        <f t="shared" si="7"/>
        <v>0</v>
      </c>
      <c r="P65" s="42">
        <f t="shared" si="7"/>
        <v>0</v>
      </c>
      <c r="Q65" s="89">
        <f t="shared" si="7"/>
        <v>0</v>
      </c>
      <c r="R65" s="111">
        <f t="shared" si="7"/>
        <v>0</v>
      </c>
      <c r="S65" s="43">
        <f t="shared" si="7"/>
        <v>0</v>
      </c>
      <c r="T65" s="42">
        <f t="shared" si="7"/>
        <v>0</v>
      </c>
      <c r="U65" s="89">
        <f t="shared" si="7"/>
        <v>0</v>
      </c>
      <c r="V65" s="111">
        <f t="shared" si="7"/>
        <v>0</v>
      </c>
      <c r="W65" s="43">
        <f t="shared" si="7"/>
        <v>0</v>
      </c>
      <c r="X65" s="42">
        <f t="shared" si="7"/>
        <v>0</v>
      </c>
      <c r="Y65" s="89">
        <f t="shared" si="7"/>
        <v>0</v>
      </c>
      <c r="Z65" s="110">
        <f t="shared" si="7"/>
        <v>0</v>
      </c>
    </row>
    <row r="66" spans="1:26" ht="12.75" customHeight="1">
      <c r="A66" s="278"/>
      <c r="B66" s="224"/>
      <c r="C66" s="201">
        <v>2013</v>
      </c>
      <c r="D66" s="90">
        <f t="shared" si="7"/>
        <v>0</v>
      </c>
      <c r="E66" s="64">
        <f t="shared" si="7"/>
        <v>0</v>
      </c>
      <c r="F66" s="63">
        <f t="shared" si="7"/>
        <v>0</v>
      </c>
      <c r="G66" s="45">
        <f t="shared" si="7"/>
        <v>0</v>
      </c>
      <c r="H66" s="45">
        <f t="shared" si="7"/>
        <v>0</v>
      </c>
      <c r="I66" s="44">
        <f t="shared" si="7"/>
        <v>0</v>
      </c>
      <c r="J66" s="64">
        <f t="shared" si="7"/>
        <v>0</v>
      </c>
      <c r="K66" s="64">
        <f t="shared" si="7"/>
        <v>0</v>
      </c>
      <c r="L66" s="64">
        <f>L12+L57</f>
        <v>0</v>
      </c>
      <c r="M66" s="64">
        <f t="shared" si="7"/>
        <v>0</v>
      </c>
      <c r="N66" s="63">
        <f t="shared" si="7"/>
        <v>0</v>
      </c>
      <c r="O66" s="45">
        <f t="shared" si="7"/>
        <v>0</v>
      </c>
      <c r="P66" s="44">
        <f t="shared" si="7"/>
        <v>0</v>
      </c>
      <c r="Q66" s="64">
        <f t="shared" si="7"/>
        <v>0</v>
      </c>
      <c r="R66" s="63">
        <f t="shared" si="7"/>
        <v>0</v>
      </c>
      <c r="S66" s="45">
        <f t="shared" si="7"/>
        <v>0</v>
      </c>
      <c r="T66" s="44">
        <f t="shared" si="7"/>
        <v>0</v>
      </c>
      <c r="U66" s="64">
        <f t="shared" si="7"/>
        <v>0</v>
      </c>
      <c r="V66" s="63">
        <f t="shared" si="7"/>
        <v>0</v>
      </c>
      <c r="W66" s="45">
        <f t="shared" si="7"/>
        <v>0</v>
      </c>
      <c r="X66" s="44">
        <f t="shared" si="7"/>
        <v>0</v>
      </c>
      <c r="Y66" s="64">
        <f t="shared" si="7"/>
        <v>0</v>
      </c>
      <c r="Z66" s="91">
        <f t="shared" si="7"/>
        <v>0</v>
      </c>
    </row>
    <row r="67" spans="1:26" ht="12.75" customHeight="1" thickBot="1">
      <c r="A67" s="319"/>
      <c r="B67" s="225"/>
      <c r="C67" s="81">
        <v>2014</v>
      </c>
      <c r="D67" s="92">
        <f>D13+D58</f>
        <v>99</v>
      </c>
      <c r="E67" s="49">
        <f aca="true" t="shared" si="8" ref="E67:Z67">E13+E58</f>
        <v>294</v>
      </c>
      <c r="F67" s="46">
        <f t="shared" si="8"/>
        <v>0</v>
      </c>
      <c r="G67" s="47">
        <f t="shared" si="8"/>
        <v>393</v>
      </c>
      <c r="H67" s="47">
        <f t="shared" si="8"/>
        <v>274</v>
      </c>
      <c r="I67" s="48">
        <f t="shared" si="8"/>
        <v>2</v>
      </c>
      <c r="J67" s="49">
        <f t="shared" si="8"/>
        <v>10</v>
      </c>
      <c r="K67" s="49">
        <f t="shared" si="8"/>
        <v>163</v>
      </c>
      <c r="L67" s="49">
        <f>L13+L58</f>
        <v>99</v>
      </c>
      <c r="M67" s="49">
        <f t="shared" si="8"/>
        <v>77</v>
      </c>
      <c r="N67" s="46">
        <f t="shared" si="8"/>
        <v>0</v>
      </c>
      <c r="O67" s="47">
        <f t="shared" si="8"/>
        <v>351</v>
      </c>
      <c r="P67" s="48">
        <f t="shared" si="8"/>
        <v>84</v>
      </c>
      <c r="Q67" s="49">
        <f t="shared" si="8"/>
        <v>240</v>
      </c>
      <c r="R67" s="46">
        <f t="shared" si="8"/>
        <v>27</v>
      </c>
      <c r="S67" s="47">
        <f t="shared" si="8"/>
        <v>42</v>
      </c>
      <c r="T67" s="48">
        <f t="shared" si="8"/>
        <v>351</v>
      </c>
      <c r="U67" s="49">
        <f t="shared" si="8"/>
        <v>0</v>
      </c>
      <c r="V67" s="46">
        <f t="shared" si="8"/>
        <v>0</v>
      </c>
      <c r="W67" s="47">
        <f t="shared" si="8"/>
        <v>70</v>
      </c>
      <c r="X67" s="48">
        <f t="shared" si="8"/>
        <v>59</v>
      </c>
      <c r="Y67" s="49">
        <f t="shared" si="8"/>
        <v>7</v>
      </c>
      <c r="Z67" s="50">
        <f t="shared" si="8"/>
        <v>1</v>
      </c>
    </row>
    <row r="68" spans="1:26" ht="12.75" customHeight="1">
      <c r="A68" s="217" t="s">
        <v>136</v>
      </c>
      <c r="B68" s="223" t="s">
        <v>106</v>
      </c>
      <c r="C68" s="200">
        <v>2012</v>
      </c>
      <c r="D68" s="27"/>
      <c r="E68" s="27"/>
      <c r="F68" s="27"/>
      <c r="G68" s="139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2.75" customHeight="1">
      <c r="A69" s="218"/>
      <c r="B69" s="224"/>
      <c r="C69" s="201">
        <v>2013</v>
      </c>
      <c r="D69" s="27"/>
      <c r="E69" s="27"/>
      <c r="F69" s="27"/>
      <c r="G69" s="143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18" ht="12.75" customHeight="1" thickBot="1">
      <c r="A70" s="219"/>
      <c r="B70" s="225"/>
      <c r="C70" s="81">
        <v>2014</v>
      </c>
      <c r="D70" s="27"/>
      <c r="E70" s="27"/>
      <c r="F70" s="27"/>
      <c r="G70" s="112">
        <v>4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1:26" ht="12.75" customHeight="1">
      <c r="A71" s="217" t="s">
        <v>105</v>
      </c>
      <c r="B71" s="223" t="s">
        <v>111</v>
      </c>
      <c r="C71" s="200">
        <v>2012</v>
      </c>
      <c r="D71" s="65"/>
      <c r="E71" s="65"/>
      <c r="F71" s="65"/>
      <c r="G71" s="113">
        <f>IF(G68&lt;&gt;0,G65/10/G68,0)</f>
        <v>0</v>
      </c>
      <c r="H71" s="65"/>
      <c r="I71" s="65"/>
      <c r="J71" s="65"/>
      <c r="K71" s="65"/>
      <c r="L71" s="65"/>
      <c r="M71" s="65"/>
      <c r="N71" s="65"/>
      <c r="O71" s="113">
        <f>IF(G68&lt;&gt;0,O65/10/G68,0)</f>
        <v>0</v>
      </c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2.75" customHeight="1">
      <c r="A72" s="218"/>
      <c r="B72" s="224"/>
      <c r="C72" s="201">
        <v>2013</v>
      </c>
      <c r="D72" s="27"/>
      <c r="E72" s="27"/>
      <c r="F72" s="27"/>
      <c r="G72" s="114">
        <f>IF(G69&lt;&gt;0,G66/O2/G69,0)</f>
        <v>0</v>
      </c>
      <c r="H72" s="27"/>
      <c r="I72" s="27"/>
      <c r="J72" s="27"/>
      <c r="K72" s="27"/>
      <c r="L72" s="27"/>
      <c r="M72" s="27"/>
      <c r="N72" s="27"/>
      <c r="O72" s="114">
        <f>IF(G69&lt;&gt;0,O66/O2/G69,0)</f>
        <v>0</v>
      </c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2.75" customHeight="1" thickBot="1">
      <c r="A73" s="219"/>
      <c r="B73" s="225"/>
      <c r="C73" s="81">
        <v>2014</v>
      </c>
      <c r="D73" s="66"/>
      <c r="E73" s="66"/>
      <c r="F73" s="66"/>
      <c r="G73" s="3">
        <f>IF(G70&lt;&gt;0,G67/O2/G70,0)</f>
        <v>8.1875</v>
      </c>
      <c r="H73" s="66"/>
      <c r="I73" s="66"/>
      <c r="J73" s="66"/>
      <c r="K73" s="66"/>
      <c r="L73" s="66"/>
      <c r="M73" s="66"/>
      <c r="N73" s="66"/>
      <c r="O73" s="3">
        <f>IF(G70&lt;&gt;0,O67/O2/G70,0)</f>
        <v>7.3125</v>
      </c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2.75" customHeight="1">
      <c r="A74" s="217" t="s">
        <v>121</v>
      </c>
      <c r="B74" s="223" t="s">
        <v>123</v>
      </c>
      <c r="C74" s="200">
        <v>2012</v>
      </c>
      <c r="D74" s="27"/>
      <c r="E74" s="27"/>
      <c r="F74" s="27"/>
      <c r="G74" s="139"/>
      <c r="H74" s="27"/>
      <c r="I74" s="27"/>
      <c r="J74" s="27"/>
      <c r="K74" s="27"/>
      <c r="L74" s="27"/>
      <c r="M74" s="27"/>
      <c r="N74" s="27"/>
      <c r="O74" s="4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2.75" customHeight="1">
      <c r="A75" s="218"/>
      <c r="B75" s="224"/>
      <c r="C75" s="201">
        <v>2013</v>
      </c>
      <c r="D75" s="27"/>
      <c r="E75" s="27"/>
      <c r="F75" s="27"/>
      <c r="G75" s="143"/>
      <c r="H75" s="27"/>
      <c r="I75" s="27"/>
      <c r="J75" s="27"/>
      <c r="K75" s="27"/>
      <c r="L75" s="27"/>
      <c r="M75" s="27"/>
      <c r="N75" s="27"/>
      <c r="O75" s="4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2.75" customHeight="1" thickBot="1">
      <c r="A76" s="219"/>
      <c r="B76" s="225"/>
      <c r="C76" s="81">
        <v>2014</v>
      </c>
      <c r="D76" s="27"/>
      <c r="E76" s="27"/>
      <c r="F76" s="27"/>
      <c r="G76" s="112">
        <v>48</v>
      </c>
      <c r="H76" s="27"/>
      <c r="I76" s="27"/>
      <c r="J76" s="27"/>
      <c r="K76" s="27"/>
      <c r="L76" s="27"/>
      <c r="M76" s="27"/>
      <c r="N76" s="27"/>
      <c r="O76" s="4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2.75" customHeight="1">
      <c r="A77" s="220" t="s">
        <v>122</v>
      </c>
      <c r="B77" s="223" t="s">
        <v>124</v>
      </c>
      <c r="C77" s="200">
        <v>2012</v>
      </c>
      <c r="D77" s="159"/>
      <c r="E77" s="65"/>
      <c r="F77" s="65"/>
      <c r="G77" s="113">
        <f>IF(G74&lt;&gt;0,G65/G74,0)</f>
        <v>0</v>
      </c>
      <c r="H77" s="65"/>
      <c r="I77" s="65"/>
      <c r="J77" s="65"/>
      <c r="K77" s="65"/>
      <c r="L77" s="65"/>
      <c r="M77" s="65"/>
      <c r="N77" s="65"/>
      <c r="O77" s="113">
        <f>IF(G74&lt;&gt;0,O65/G74,0)</f>
        <v>0</v>
      </c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2.75" customHeight="1">
      <c r="A78" s="221"/>
      <c r="B78" s="224"/>
      <c r="C78" s="201">
        <v>2013</v>
      </c>
      <c r="D78" s="160"/>
      <c r="E78" s="27"/>
      <c r="F78" s="27"/>
      <c r="G78" s="114">
        <f>IF(G75&lt;&gt;0,G66/G75,0)</f>
        <v>0</v>
      </c>
      <c r="H78" s="27"/>
      <c r="I78" s="27"/>
      <c r="J78" s="27"/>
      <c r="K78" s="27"/>
      <c r="L78" s="27"/>
      <c r="M78" s="27"/>
      <c r="N78" s="27"/>
      <c r="O78" s="114">
        <f>IF(G75&lt;&gt;0,O66/G75,0)</f>
        <v>0</v>
      </c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2.75" customHeight="1" thickBot="1">
      <c r="A79" s="222"/>
      <c r="B79" s="225"/>
      <c r="C79" s="81">
        <v>2014</v>
      </c>
      <c r="D79" s="161"/>
      <c r="E79" s="66"/>
      <c r="F79" s="66"/>
      <c r="G79" s="3">
        <f>IF(G76&lt;&gt;0,G67/G76,0)</f>
        <v>8.1875</v>
      </c>
      <c r="H79" s="66"/>
      <c r="I79" s="66"/>
      <c r="J79" s="66"/>
      <c r="K79" s="66"/>
      <c r="L79" s="66"/>
      <c r="M79" s="66"/>
      <c r="N79" s="66"/>
      <c r="O79" s="3">
        <f>IF(G76&lt;&gt;0,O67/G76,0)</f>
        <v>7.3125</v>
      </c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2.75" customHeight="1" thickBot="1">
      <c r="A80" s="67"/>
      <c r="B80" s="163"/>
      <c r="C80" s="67"/>
      <c r="D80" s="27"/>
      <c r="E80" s="27"/>
      <c r="F80" s="27"/>
      <c r="G80" s="4"/>
      <c r="H80" s="27"/>
      <c r="I80" s="27"/>
      <c r="J80" s="27"/>
      <c r="K80" s="27"/>
      <c r="L80" s="27"/>
      <c r="M80" s="27"/>
      <c r="N80" s="27"/>
      <c r="O80" s="4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2.75" customHeight="1">
      <c r="A81" s="346" t="s">
        <v>107</v>
      </c>
      <c r="B81" s="37"/>
      <c r="C81" s="116"/>
      <c r="D81" s="345" t="s">
        <v>108</v>
      </c>
      <c r="E81" s="345"/>
      <c r="F81" s="345"/>
      <c r="G81" s="234" t="s">
        <v>109</v>
      </c>
      <c r="H81" s="235"/>
      <c r="I81" s="236"/>
      <c r="J81" s="234" t="s">
        <v>110</v>
      </c>
      <c r="K81" s="235"/>
      <c r="L81" s="235"/>
      <c r="M81" s="236"/>
      <c r="O81" s="4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52.5" customHeight="1" thickBot="1">
      <c r="A82" s="347"/>
      <c r="B82" s="316" t="s">
        <v>149</v>
      </c>
      <c r="C82" s="88"/>
      <c r="D82" s="115" t="s">
        <v>38</v>
      </c>
      <c r="E82" s="69" t="s">
        <v>112</v>
      </c>
      <c r="F82" s="70" t="s">
        <v>74</v>
      </c>
      <c r="G82" s="68" t="s">
        <v>38</v>
      </c>
      <c r="H82" s="69" t="s">
        <v>112</v>
      </c>
      <c r="I82" s="117" t="s">
        <v>74</v>
      </c>
      <c r="J82" s="68" t="s">
        <v>38</v>
      </c>
      <c r="K82" s="337" t="s">
        <v>112</v>
      </c>
      <c r="L82" s="338"/>
      <c r="M82" s="117" t="s">
        <v>74</v>
      </c>
      <c r="O82" s="4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19" ht="13.5" thickBot="1">
      <c r="A83" s="347"/>
      <c r="B83" s="317"/>
      <c r="C83" s="118"/>
      <c r="D83" s="175" t="s">
        <v>83</v>
      </c>
      <c r="E83" s="176" t="s">
        <v>84</v>
      </c>
      <c r="F83" s="177" t="s">
        <v>85</v>
      </c>
      <c r="G83" s="120" t="s">
        <v>127</v>
      </c>
      <c r="H83" s="119" t="s">
        <v>128</v>
      </c>
      <c r="I83" s="121" t="s">
        <v>129</v>
      </c>
      <c r="J83" s="120" t="s">
        <v>130</v>
      </c>
      <c r="K83" s="339" t="s">
        <v>131</v>
      </c>
      <c r="L83" s="340"/>
      <c r="M83" s="121" t="s">
        <v>132</v>
      </c>
      <c r="O83" s="4"/>
      <c r="P83" s="27"/>
      <c r="Q83" s="27"/>
      <c r="R83" s="27"/>
      <c r="S83" s="27"/>
    </row>
    <row r="84" spans="1:26" ht="12.75" customHeight="1">
      <c r="A84" s="347"/>
      <c r="B84" s="317"/>
      <c r="C84" s="200">
        <v>2012</v>
      </c>
      <c r="D84" s="191">
        <f aca="true" t="shared" si="9" ref="D84:E86">G84+J84</f>
        <v>0</v>
      </c>
      <c r="E84" s="192">
        <f t="shared" si="9"/>
        <v>0</v>
      </c>
      <c r="F84" s="193">
        <f>I84+M84</f>
        <v>0</v>
      </c>
      <c r="G84" s="172">
        <v>0</v>
      </c>
      <c r="H84" s="155">
        <v>0</v>
      </c>
      <c r="I84" s="188">
        <v>0</v>
      </c>
      <c r="J84" s="154">
        <v>0</v>
      </c>
      <c r="K84" s="341">
        <v>0</v>
      </c>
      <c r="L84" s="342"/>
      <c r="M84" s="188">
        <v>0</v>
      </c>
      <c r="O84" s="4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2.75" customHeight="1">
      <c r="A85" s="347"/>
      <c r="B85" s="317"/>
      <c r="C85" s="201">
        <v>2013</v>
      </c>
      <c r="D85" s="194">
        <f t="shared" si="9"/>
        <v>0</v>
      </c>
      <c r="E85" s="195">
        <f t="shared" si="9"/>
        <v>0</v>
      </c>
      <c r="F85" s="196">
        <f>I85+M85</f>
        <v>0</v>
      </c>
      <c r="G85" s="173">
        <v>0</v>
      </c>
      <c r="H85" s="157">
        <v>0</v>
      </c>
      <c r="I85" s="189">
        <v>0</v>
      </c>
      <c r="J85" s="156">
        <v>0</v>
      </c>
      <c r="K85" s="343">
        <v>0</v>
      </c>
      <c r="L85" s="344"/>
      <c r="M85" s="189">
        <v>0</v>
      </c>
      <c r="O85" s="4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2.75" customHeight="1" thickBot="1">
      <c r="A86" s="348"/>
      <c r="B86" s="318"/>
      <c r="C86" s="81">
        <v>2014</v>
      </c>
      <c r="D86" s="197">
        <f t="shared" si="9"/>
        <v>59</v>
      </c>
      <c r="E86" s="198">
        <f t="shared" si="9"/>
        <v>7</v>
      </c>
      <c r="F86" s="199">
        <f>I86+M86</f>
        <v>1</v>
      </c>
      <c r="G86" s="174">
        <v>35</v>
      </c>
      <c r="H86" s="31">
        <v>4</v>
      </c>
      <c r="I86" s="190">
        <v>1</v>
      </c>
      <c r="J86" s="71">
        <v>24</v>
      </c>
      <c r="K86" s="335">
        <v>3</v>
      </c>
      <c r="L86" s="336"/>
      <c r="M86" s="72">
        <v>0</v>
      </c>
      <c r="O86" s="4"/>
      <c r="P86" s="27"/>
      <c r="Q86" s="27"/>
      <c r="R86" s="27"/>
      <c r="S86" s="233" t="s">
        <v>119</v>
      </c>
      <c r="T86" s="233"/>
      <c r="U86" s="233"/>
      <c r="V86" s="233"/>
      <c r="W86" s="233"/>
      <c r="X86" s="233"/>
      <c r="Y86" s="233"/>
      <c r="Z86" s="27"/>
    </row>
    <row r="87" spans="1:26" ht="12.75" customHeight="1">
      <c r="A87" s="67"/>
      <c r="B87" s="163"/>
      <c r="C87" s="67"/>
      <c r="D87" s="27"/>
      <c r="E87" s="27"/>
      <c r="F87" s="27"/>
      <c r="G87" s="4"/>
      <c r="H87" s="27"/>
      <c r="I87" s="27"/>
      <c r="J87" s="27"/>
      <c r="K87" s="27"/>
      <c r="L87" s="27"/>
      <c r="M87" s="27"/>
      <c r="N87" s="27"/>
      <c r="O87" s="4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2.75" customHeight="1">
      <c r="A88" s="74" t="s">
        <v>157</v>
      </c>
      <c r="B88" s="164"/>
      <c r="C88" s="74"/>
      <c r="D88" s="74"/>
      <c r="E88" s="74"/>
      <c r="F88" s="74"/>
      <c r="G88" s="75" t="s">
        <v>35</v>
      </c>
      <c r="H88" s="75"/>
      <c r="I88" s="75"/>
      <c r="J88" s="75"/>
      <c r="K88" s="75" t="s">
        <v>160</v>
      </c>
      <c r="L88" s="75"/>
      <c r="M88" s="73"/>
      <c r="N88" s="158"/>
      <c r="O88" s="75" t="s">
        <v>14</v>
      </c>
      <c r="P88" s="73"/>
      <c r="Q88" s="73"/>
      <c r="R88" s="73"/>
      <c r="S88" s="73"/>
      <c r="T88" s="73" t="s">
        <v>161</v>
      </c>
      <c r="U88" s="73"/>
      <c r="V88" s="73"/>
      <c r="W88" s="73"/>
      <c r="X88" s="73"/>
      <c r="Y88" s="73"/>
      <c r="Z88" s="73"/>
    </row>
    <row r="89" spans="1:26" ht="12.75" customHeight="1">
      <c r="A89" s="76" t="s">
        <v>37</v>
      </c>
      <c r="B89" s="76"/>
      <c r="C89" s="76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158"/>
      <c r="S89" s="158"/>
      <c r="T89" s="158"/>
      <c r="U89" s="73"/>
      <c r="V89" s="73"/>
      <c r="W89" s="73"/>
      <c r="X89" s="73"/>
      <c r="Y89" s="73"/>
      <c r="Z89" s="73"/>
    </row>
    <row r="90" spans="1:26" ht="12.75" customHeight="1">
      <c r="A90" s="75" t="s">
        <v>36</v>
      </c>
      <c r="B90" s="76"/>
      <c r="C90" s="75" t="s">
        <v>158</v>
      </c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</row>
    <row r="91" spans="1:26" ht="12.75" customHeight="1">
      <c r="A91" s="75" t="s">
        <v>159</v>
      </c>
      <c r="B91" s="76"/>
      <c r="C91" s="75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158"/>
      <c r="S91" s="158"/>
      <c r="T91" s="73"/>
      <c r="U91" s="73"/>
      <c r="V91" s="73" t="s">
        <v>13</v>
      </c>
      <c r="W91" s="73"/>
      <c r="X91" s="73"/>
      <c r="Y91" s="73"/>
      <c r="Z91" s="73"/>
    </row>
    <row r="92" spans="1:26" ht="12.75" customHeight="1">
      <c r="A92" s="73"/>
      <c r="B92" s="76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</row>
    <row r="93" spans="1:26" ht="12.75">
      <c r="A93" s="73"/>
      <c r="B93" s="76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</row>
    <row r="94" spans="1:26" ht="12.75">
      <c r="A94" s="158"/>
      <c r="B94" s="165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</row>
    <row r="95" spans="1:26" ht="12.75">
      <c r="A95" s="158"/>
      <c r="B95" s="165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</row>
  </sheetData>
  <sheetProtection password="D259" sheet="1" objects="1" scenarios="1"/>
  <mergeCells count="93">
    <mergeCell ref="K86:L86"/>
    <mergeCell ref="K82:L82"/>
    <mergeCell ref="K83:L83"/>
    <mergeCell ref="K84:L84"/>
    <mergeCell ref="K85:L85"/>
    <mergeCell ref="A50:A52"/>
    <mergeCell ref="D81:F81"/>
    <mergeCell ref="A59:A61"/>
    <mergeCell ref="A62:A64"/>
    <mergeCell ref="A81:A86"/>
    <mergeCell ref="A68:A70"/>
    <mergeCell ref="B68:B70"/>
    <mergeCell ref="A71:A73"/>
    <mergeCell ref="B71:B73"/>
    <mergeCell ref="J7:J9"/>
    <mergeCell ref="T7:T9"/>
    <mergeCell ref="B41:B43"/>
    <mergeCell ref="A53:A55"/>
    <mergeCell ref="A56:A58"/>
    <mergeCell ref="A11:A13"/>
    <mergeCell ref="B82:B86"/>
    <mergeCell ref="B59:B61"/>
    <mergeCell ref="B62:B64"/>
    <mergeCell ref="A65:A67"/>
    <mergeCell ref="A47:A49"/>
    <mergeCell ref="Q2:U2"/>
    <mergeCell ref="D3:M3"/>
    <mergeCell ref="H4:N4"/>
    <mergeCell ref="O4:O9"/>
    <mergeCell ref="P4:R5"/>
    <mergeCell ref="A2:K2"/>
    <mergeCell ref="A44:A46"/>
    <mergeCell ref="A32:A34"/>
    <mergeCell ref="B11:B13"/>
    <mergeCell ref="B17:B19"/>
    <mergeCell ref="B20:B22"/>
    <mergeCell ref="B14:B16"/>
    <mergeCell ref="B32:B34"/>
    <mergeCell ref="A14:A16"/>
    <mergeCell ref="A29:A31"/>
    <mergeCell ref="Z6:Z9"/>
    <mergeCell ref="W4:W9"/>
    <mergeCell ref="X4:Z5"/>
    <mergeCell ref="A17:A19"/>
    <mergeCell ref="A41:A43"/>
    <mergeCell ref="A26:A28"/>
    <mergeCell ref="A20:A22"/>
    <mergeCell ref="A35:A37"/>
    <mergeCell ref="A38:A40"/>
    <mergeCell ref="A23:A25"/>
    <mergeCell ref="X6:X9"/>
    <mergeCell ref="Q6:Q9"/>
    <mergeCell ref="S4:S9"/>
    <mergeCell ref="L7:L9"/>
    <mergeCell ref="I6:L6"/>
    <mergeCell ref="M5:N5"/>
    <mergeCell ref="H6:H9"/>
    <mergeCell ref="E4:E9"/>
    <mergeCell ref="A4:B9"/>
    <mergeCell ref="D4:D9"/>
    <mergeCell ref="F4:F9"/>
    <mergeCell ref="R6:R9"/>
    <mergeCell ref="I7:I9"/>
    <mergeCell ref="N7:N9"/>
    <mergeCell ref="P6:P9"/>
    <mergeCell ref="C4:C9"/>
    <mergeCell ref="G4:G9"/>
    <mergeCell ref="M6:M9"/>
    <mergeCell ref="K7:K9"/>
    <mergeCell ref="S86:Y86"/>
    <mergeCell ref="G81:I81"/>
    <mergeCell ref="J81:M81"/>
    <mergeCell ref="Y6:Y9"/>
    <mergeCell ref="U7:U9"/>
    <mergeCell ref="T4:V6"/>
    <mergeCell ref="V7:V9"/>
    <mergeCell ref="B35:B37"/>
    <mergeCell ref="B65:B67"/>
    <mergeCell ref="B47:B49"/>
    <mergeCell ref="B50:B52"/>
    <mergeCell ref="B53:B55"/>
    <mergeCell ref="B56:B58"/>
    <mergeCell ref="B44:B46"/>
    <mergeCell ref="V1:Z1"/>
    <mergeCell ref="H5:L5"/>
    <mergeCell ref="A74:A76"/>
    <mergeCell ref="A77:A79"/>
    <mergeCell ref="B74:B76"/>
    <mergeCell ref="B77:B79"/>
    <mergeCell ref="B26:B28"/>
    <mergeCell ref="B38:B40"/>
    <mergeCell ref="B23:B25"/>
    <mergeCell ref="B29:B31"/>
  </mergeCells>
  <printOptions horizontalCentered="1" verticalCentered="1"/>
  <pageMargins left="0" right="0" top="0.3937007874015748" bottom="0" header="0.31496062992125984" footer="0"/>
  <pageSetup horizontalDpi="600" verticalDpi="600" orientation="landscape" paperSize="9" scale="82" r:id="rId1"/>
  <rowBreaks count="1" manualBreakCount="1">
    <brk id="4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owner</cp:lastModifiedBy>
  <cp:lastPrinted>2015-01-13T10:14:46Z</cp:lastPrinted>
  <dcterms:created xsi:type="dcterms:W3CDTF">2007-04-24T07:46:15Z</dcterms:created>
  <dcterms:modified xsi:type="dcterms:W3CDTF">2015-01-13T10:21:49Z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