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8330" windowHeight="7350" tabRatio="837" firstSheet="3" activeTab="7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2_НД-I'!$A$1:$AD$152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62" i="5" l="1"/>
  <c r="H62" i="5"/>
  <c r="J62" i="5"/>
  <c r="O62" i="5"/>
  <c r="U62" i="5"/>
  <c r="G51" i="5"/>
  <c r="H51" i="5"/>
  <c r="J51" i="5"/>
  <c r="O51" i="5"/>
  <c r="U51" i="5"/>
  <c r="G34" i="5"/>
  <c r="H34" i="5" s="1"/>
  <c r="O34" i="5" s="1"/>
  <c r="J34" i="5"/>
  <c r="U34" i="5"/>
  <c r="N30" i="3" l="1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U30" i="3"/>
  <c r="U31" i="3"/>
  <c r="U29" i="3"/>
  <c r="U53" i="3"/>
  <c r="W31" i="3"/>
  <c r="T31" i="3"/>
  <c r="S31" i="3"/>
  <c r="R31" i="3"/>
  <c r="Q31" i="3"/>
  <c r="P31" i="3"/>
  <c r="J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D67" i="1" l="1"/>
  <c r="R67" i="1"/>
  <c r="P67" i="1"/>
  <c r="O67" i="1"/>
  <c r="N67" i="1"/>
  <c r="M67" i="1"/>
  <c r="L67" i="1"/>
  <c r="K67" i="1"/>
  <c r="G67" i="1"/>
  <c r="F67" i="1"/>
  <c r="E67" i="1"/>
  <c r="C67" i="1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48" i="1"/>
  <c r="I48" i="1" s="1"/>
  <c r="J48" i="1"/>
  <c r="H49" i="1"/>
  <c r="I49" i="1" s="1"/>
  <c r="J49" i="1"/>
  <c r="H50" i="1"/>
  <c r="I50" i="1" s="1"/>
  <c r="J50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J66" i="1"/>
  <c r="H14" i="1"/>
  <c r="I14" i="1" s="1"/>
  <c r="J14" i="1"/>
  <c r="I66" i="1" l="1"/>
  <c r="Q60" i="1"/>
  <c r="Q14" i="1"/>
  <c r="Q65" i="1"/>
  <c r="Q64" i="1"/>
  <c r="Q63" i="1"/>
  <c r="Q62" i="1"/>
  <c r="Q61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C106" i="5"/>
  <c r="C112" i="5" s="1"/>
  <c r="G71" i="5"/>
  <c r="H71" i="5" s="1"/>
  <c r="J71" i="5"/>
  <c r="U71" i="5"/>
  <c r="G53" i="5"/>
  <c r="H53" i="5" s="1"/>
  <c r="O53" i="5" s="1"/>
  <c r="J53" i="5"/>
  <c r="U53" i="5"/>
  <c r="G46" i="5"/>
  <c r="H46" i="5" s="1"/>
  <c r="J46" i="5"/>
  <c r="U46" i="5"/>
  <c r="AD106" i="5"/>
  <c r="AC106" i="5"/>
  <c r="AB106" i="5"/>
  <c r="AA106" i="5"/>
  <c r="Z106" i="5"/>
  <c r="Y106" i="5"/>
  <c r="X106" i="5"/>
  <c r="W106" i="5"/>
  <c r="V106" i="5"/>
  <c r="T106" i="5"/>
  <c r="S106" i="5"/>
  <c r="R106" i="5"/>
  <c r="Q106" i="5"/>
  <c r="P106" i="5"/>
  <c r="N106" i="5"/>
  <c r="M106" i="5"/>
  <c r="L106" i="5"/>
  <c r="K106" i="5"/>
  <c r="I106" i="5"/>
  <c r="F106" i="5"/>
  <c r="E106" i="5"/>
  <c r="D106" i="5"/>
  <c r="G43" i="5"/>
  <c r="H43" i="5" s="1"/>
  <c r="J43" i="5"/>
  <c r="U43" i="5"/>
  <c r="G38" i="5"/>
  <c r="H38" i="5" s="1"/>
  <c r="J38" i="5"/>
  <c r="U38" i="5"/>
  <c r="G39" i="5"/>
  <c r="H39" i="5" s="1"/>
  <c r="J39" i="5"/>
  <c r="U39" i="5"/>
  <c r="G40" i="5"/>
  <c r="H40" i="5" s="1"/>
  <c r="O40" i="5" s="1"/>
  <c r="J40" i="5"/>
  <c r="U40" i="5"/>
  <c r="G41" i="5"/>
  <c r="H41" i="5" s="1"/>
  <c r="J41" i="5"/>
  <c r="U41" i="5"/>
  <c r="G42" i="5"/>
  <c r="H42" i="5" s="1"/>
  <c r="O42" i="5" s="1"/>
  <c r="J42" i="5"/>
  <c r="U42" i="5"/>
  <c r="Q66" i="1" l="1"/>
  <c r="O43" i="5"/>
  <c r="O46" i="5"/>
  <c r="O71" i="5"/>
  <c r="O38" i="5"/>
  <c r="O41" i="5"/>
  <c r="O39" i="5"/>
  <c r="G33" i="5"/>
  <c r="H33" i="5" s="1"/>
  <c r="J33" i="5"/>
  <c r="U33" i="5"/>
  <c r="G35" i="5"/>
  <c r="H35" i="5" s="1"/>
  <c r="J35" i="5"/>
  <c r="U35" i="5"/>
  <c r="G26" i="5"/>
  <c r="H26" i="5" s="1"/>
  <c r="O26" i="5" s="1"/>
  <c r="J26" i="5"/>
  <c r="U26" i="5"/>
  <c r="O33" i="5" l="1"/>
  <c r="O35" i="5"/>
  <c r="G102" i="5"/>
  <c r="H102" i="5" s="1"/>
  <c r="J102" i="5"/>
  <c r="U102" i="5"/>
  <c r="G98" i="5"/>
  <c r="H98" i="5" s="1"/>
  <c r="J98" i="5"/>
  <c r="U98" i="5"/>
  <c r="O102" i="5" l="1"/>
  <c r="O98" i="5"/>
  <c r="E112" i="5"/>
  <c r="D112" i="5"/>
  <c r="J107" i="5" l="1"/>
  <c r="G100" i="5" l="1"/>
  <c r="AD112" i="5"/>
  <c r="S112" i="5"/>
  <c r="R112" i="5"/>
  <c r="Q112" i="5"/>
  <c r="P112" i="5"/>
  <c r="N112" i="5"/>
  <c r="M112" i="5"/>
  <c r="L112" i="5"/>
  <c r="K112" i="5"/>
  <c r="I112" i="5"/>
  <c r="F11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9" i="5"/>
  <c r="H99" i="5" s="1"/>
  <c r="J99" i="5"/>
  <c r="U99" i="5"/>
  <c r="H100" i="5"/>
  <c r="J100" i="5"/>
  <c r="U100" i="5"/>
  <c r="G101" i="5"/>
  <c r="H101" i="5" s="1"/>
  <c r="J101" i="5"/>
  <c r="U101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89" i="5"/>
  <c r="H89" i="5" s="1"/>
  <c r="J89" i="5"/>
  <c r="U89" i="5"/>
  <c r="G90" i="5"/>
  <c r="H90" i="5" s="1"/>
  <c r="J90" i="5"/>
  <c r="U90" i="5"/>
  <c r="G91" i="5"/>
  <c r="H91" i="5" s="1"/>
  <c r="J91" i="5"/>
  <c r="U91" i="5"/>
  <c r="G92" i="5"/>
  <c r="H92" i="5" s="1"/>
  <c r="J92" i="5"/>
  <c r="U92" i="5"/>
  <c r="G78" i="5"/>
  <c r="H78" i="5" s="1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J83" i="5"/>
  <c r="U83" i="5"/>
  <c r="O104" i="5" l="1"/>
  <c r="O101" i="5"/>
  <c r="O99" i="5"/>
  <c r="O90" i="5"/>
  <c r="O96" i="5"/>
  <c r="O92" i="5"/>
  <c r="O89" i="5"/>
  <c r="O103" i="5"/>
  <c r="O100" i="5"/>
  <c r="O97" i="5"/>
  <c r="O94" i="5"/>
  <c r="O95" i="5"/>
  <c r="O91" i="5"/>
  <c r="O81" i="5"/>
  <c r="O79" i="5"/>
  <c r="O105" i="5"/>
  <c r="O93" i="5"/>
  <c r="O83" i="5"/>
  <c r="O80" i="5"/>
  <c r="O78" i="5"/>
  <c r="O82" i="5"/>
  <c r="G69" i="5"/>
  <c r="H69" i="5" s="1"/>
  <c r="J69" i="5"/>
  <c r="U69" i="5"/>
  <c r="G70" i="5"/>
  <c r="H70" i="5" s="1"/>
  <c r="J70" i="5"/>
  <c r="U70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J75" i="5"/>
  <c r="U75" i="5"/>
  <c r="G76" i="5"/>
  <c r="H76" i="5" s="1"/>
  <c r="J76" i="5"/>
  <c r="U76" i="5"/>
  <c r="G77" i="5"/>
  <c r="H77" i="5" s="1"/>
  <c r="J77" i="5"/>
  <c r="U77" i="5"/>
  <c r="G84" i="5"/>
  <c r="H84" i="5" s="1"/>
  <c r="J84" i="5"/>
  <c r="U84" i="5"/>
  <c r="G85" i="5"/>
  <c r="H85" i="5" s="1"/>
  <c r="J85" i="5"/>
  <c r="U85" i="5"/>
  <c r="G86" i="5"/>
  <c r="H86" i="5" s="1"/>
  <c r="J86" i="5"/>
  <c r="U86" i="5"/>
  <c r="O77" i="5" l="1"/>
  <c r="O75" i="5"/>
  <c r="O73" i="5"/>
  <c r="O85" i="5"/>
  <c r="O70" i="5"/>
  <c r="O76" i="5"/>
  <c r="O74" i="5"/>
  <c r="O72" i="5"/>
  <c r="O69" i="5"/>
  <c r="O86" i="5"/>
  <c r="O84" i="5"/>
  <c r="G65" i="5"/>
  <c r="H65" i="5" s="1"/>
  <c r="J65" i="5"/>
  <c r="U65" i="5"/>
  <c r="G66" i="5"/>
  <c r="H66" i="5" s="1"/>
  <c r="O66" i="5" s="1"/>
  <c r="J66" i="5"/>
  <c r="U66" i="5"/>
  <c r="G67" i="5"/>
  <c r="H67" i="5" s="1"/>
  <c r="J67" i="5"/>
  <c r="U67" i="5"/>
  <c r="G68" i="5"/>
  <c r="H68" i="5" s="1"/>
  <c r="O68" i="5" s="1"/>
  <c r="J68" i="5"/>
  <c r="U68" i="5"/>
  <c r="G87" i="5"/>
  <c r="H87" i="5" s="1"/>
  <c r="J87" i="5"/>
  <c r="U87" i="5"/>
  <c r="G88" i="5"/>
  <c r="H88" i="5" s="1"/>
  <c r="J88" i="5"/>
  <c r="U88" i="5"/>
  <c r="O87" i="5" l="1"/>
  <c r="O67" i="5"/>
  <c r="O65" i="5"/>
  <c r="O88" i="5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BK15" i="7" s="1"/>
  <c r="AF15" i="7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L26" i="7" l="1"/>
  <c r="BL24" i="7"/>
  <c r="BL22" i="7"/>
  <c r="BL20" i="7"/>
  <c r="BL18" i="7"/>
  <c r="BL17" i="7"/>
  <c r="BL16" i="7"/>
  <c r="BL15" i="7"/>
  <c r="BL14" i="7"/>
  <c r="BI25" i="7"/>
  <c r="BI23" i="7"/>
  <c r="BI21" i="7"/>
  <c r="BI19" i="7"/>
  <c r="BI17" i="7"/>
  <c r="BI15" i="7"/>
  <c r="BH15" i="7" s="1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BH17" i="7" s="1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I26" i="7"/>
  <c r="BI24" i="7"/>
  <c r="BI22" i="7"/>
  <c r="BI20" i="7"/>
  <c r="BI18" i="7"/>
  <c r="BI16" i="7"/>
  <c r="BI14" i="7"/>
  <c r="AB29" i="7"/>
  <c r="AB17" i="7"/>
  <c r="AB15" i="7"/>
  <c r="BJ29" i="7"/>
  <c r="BJ27" i="7"/>
  <c r="BJ25" i="7"/>
  <c r="BJ23" i="7"/>
  <c r="BJ21" i="7"/>
  <c r="BJ19" i="7"/>
  <c r="U14" i="5"/>
  <c r="BH29" i="7" l="1"/>
  <c r="BH14" i="7"/>
  <c r="BH18" i="7"/>
  <c r="BH22" i="7"/>
  <c r="BH26" i="7"/>
  <c r="BH27" i="7"/>
  <c r="BH20" i="7"/>
  <c r="BH24" i="7"/>
  <c r="BH28" i="7"/>
  <c r="BH23" i="7"/>
  <c r="BH16" i="7"/>
  <c r="BH25" i="7"/>
  <c r="BH21" i="7"/>
  <c r="BH19" i="7"/>
  <c r="AE39" i="10"/>
  <c r="C9" i="10"/>
  <c r="Y10" i="8"/>
  <c r="G111" i="5"/>
  <c r="H111" i="5" s="1"/>
  <c r="G110" i="5"/>
  <c r="H110" i="5" s="1"/>
  <c r="G109" i="5"/>
  <c r="H109" i="5" s="1"/>
  <c r="G108" i="5"/>
  <c r="H108" i="5" s="1"/>
  <c r="G107" i="5"/>
  <c r="H107" i="5" l="1"/>
  <c r="C8" i="10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C7" i="8"/>
  <c r="J11" i="3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6" i="5"/>
  <c r="G37" i="5"/>
  <c r="G44" i="5"/>
  <c r="G45" i="5"/>
  <c r="G47" i="5"/>
  <c r="G48" i="5"/>
  <c r="G49" i="5"/>
  <c r="G50" i="5"/>
  <c r="G52" i="5"/>
  <c r="G54" i="5"/>
  <c r="G55" i="5"/>
  <c r="G56" i="5"/>
  <c r="G57" i="5"/>
  <c r="G58" i="5"/>
  <c r="G59" i="5"/>
  <c r="G60" i="5"/>
  <c r="G61" i="5"/>
  <c r="G63" i="5"/>
  <c r="G64" i="5"/>
  <c r="G14" i="5"/>
  <c r="G106" i="5" l="1"/>
  <c r="G112" i="5" s="1"/>
  <c r="H14" i="5"/>
  <c r="H15" i="5"/>
  <c r="H16" i="5"/>
  <c r="H17" i="5"/>
  <c r="H18" i="5"/>
  <c r="H19" i="5"/>
  <c r="H20" i="5"/>
  <c r="H21" i="5"/>
  <c r="H22" i="5"/>
  <c r="H23" i="5"/>
  <c r="H24" i="5"/>
  <c r="H25" i="5"/>
  <c r="H27" i="5"/>
  <c r="H28" i="5"/>
  <c r="H29" i="5"/>
  <c r="H30" i="5"/>
  <c r="H31" i="5"/>
  <c r="H32" i="5"/>
  <c r="H36" i="5"/>
  <c r="H37" i="5"/>
  <c r="H44" i="5"/>
  <c r="H45" i="5"/>
  <c r="H47" i="5"/>
  <c r="H48" i="5"/>
  <c r="H49" i="5"/>
  <c r="H50" i="5"/>
  <c r="H52" i="5"/>
  <c r="H54" i="5"/>
  <c r="H55" i="5"/>
  <c r="H56" i="5"/>
  <c r="H57" i="5"/>
  <c r="H58" i="5"/>
  <c r="H59" i="5"/>
  <c r="H60" i="5"/>
  <c r="H61" i="5"/>
  <c r="H63" i="5"/>
  <c r="H64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06" i="5" l="1"/>
  <c r="H112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U10" i="7"/>
  <c r="U11" i="7"/>
  <c r="U12" i="7"/>
  <c r="U13" i="7"/>
  <c r="U30" i="7"/>
  <c r="U9" i="7"/>
  <c r="U15" i="5"/>
  <c r="U16" i="5"/>
  <c r="U17" i="5"/>
  <c r="U18" i="5"/>
  <c r="U19" i="5"/>
  <c r="U20" i="5"/>
  <c r="U21" i="5"/>
  <c r="U22" i="5"/>
  <c r="U23" i="5"/>
  <c r="U24" i="5"/>
  <c r="U25" i="5"/>
  <c r="U27" i="5"/>
  <c r="U28" i="5"/>
  <c r="U29" i="5"/>
  <c r="U30" i="5"/>
  <c r="U31" i="5"/>
  <c r="U32" i="5"/>
  <c r="U36" i="5"/>
  <c r="U37" i="5"/>
  <c r="U44" i="5"/>
  <c r="U45" i="5"/>
  <c r="U47" i="5"/>
  <c r="U48" i="5"/>
  <c r="U49" i="5"/>
  <c r="U50" i="5"/>
  <c r="U52" i="5"/>
  <c r="U54" i="5"/>
  <c r="U55" i="5"/>
  <c r="U56" i="5"/>
  <c r="U57" i="5"/>
  <c r="U58" i="5"/>
  <c r="U59" i="5"/>
  <c r="U60" i="5"/>
  <c r="U61" i="5"/>
  <c r="U63" i="5"/>
  <c r="U64" i="5"/>
  <c r="J13" i="1"/>
  <c r="J67" i="1" s="1"/>
  <c r="H13" i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I13" i="1" l="1"/>
  <c r="I67" i="1" s="1"/>
  <c r="H67" i="1"/>
  <c r="U106" i="5"/>
  <c r="U112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111" i="5"/>
  <c r="J110" i="5"/>
  <c r="J109" i="5"/>
  <c r="J108" i="5"/>
  <c r="AC112" i="5"/>
  <c r="AB112" i="5"/>
  <c r="AA112" i="5"/>
  <c r="Z112" i="5"/>
  <c r="Y112" i="5"/>
  <c r="X112" i="5"/>
  <c r="W112" i="5"/>
  <c r="V112" i="5"/>
  <c r="T112" i="5"/>
  <c r="J64" i="5"/>
  <c r="O64" i="5" s="1"/>
  <c r="J63" i="5"/>
  <c r="O63" i="5" s="1"/>
  <c r="J61" i="5"/>
  <c r="O61" i="5" s="1"/>
  <c r="J60" i="5"/>
  <c r="O60" i="5" s="1"/>
  <c r="J59" i="5"/>
  <c r="O59" i="5" s="1"/>
  <c r="J58" i="5"/>
  <c r="O58" i="5" s="1"/>
  <c r="J57" i="5"/>
  <c r="O57" i="5" s="1"/>
  <c r="J56" i="5"/>
  <c r="O56" i="5" s="1"/>
  <c r="J55" i="5"/>
  <c r="O55" i="5" s="1"/>
  <c r="J54" i="5"/>
  <c r="O54" i="5" s="1"/>
  <c r="J52" i="5"/>
  <c r="O52" i="5" s="1"/>
  <c r="J50" i="5"/>
  <c r="O50" i="5" s="1"/>
  <c r="J49" i="5"/>
  <c r="O49" i="5" s="1"/>
  <c r="J48" i="5"/>
  <c r="O48" i="5" s="1"/>
  <c r="J47" i="5"/>
  <c r="O47" i="5" s="1"/>
  <c r="J45" i="5"/>
  <c r="O45" i="5" s="1"/>
  <c r="J44" i="5"/>
  <c r="O44" i="5" s="1"/>
  <c r="J37" i="5"/>
  <c r="O37" i="5" s="1"/>
  <c r="J36" i="5"/>
  <c r="O36" i="5" s="1"/>
  <c r="J32" i="5"/>
  <c r="O32" i="5" s="1"/>
  <c r="J31" i="5"/>
  <c r="O31" i="5" s="1"/>
  <c r="J30" i="5"/>
  <c r="O30" i="5" s="1"/>
  <c r="J29" i="5"/>
  <c r="O29" i="5" s="1"/>
  <c r="J28" i="5"/>
  <c r="O28" i="5" s="1"/>
  <c r="J27" i="5"/>
  <c r="O27" i="5" s="1"/>
  <c r="J25" i="5"/>
  <c r="O25" i="5" s="1"/>
  <c r="J24" i="5"/>
  <c r="O24" i="5" s="1"/>
  <c r="J23" i="5"/>
  <c r="O23" i="5" s="1"/>
  <c r="J22" i="5"/>
  <c r="O22" i="5" s="1"/>
  <c r="J21" i="5"/>
  <c r="O21" i="5" s="1"/>
  <c r="J20" i="5"/>
  <c r="O20" i="5" s="1"/>
  <c r="J19" i="5"/>
  <c r="O19" i="5" s="1"/>
  <c r="J18" i="5"/>
  <c r="O18" i="5" s="1"/>
  <c r="J17" i="5"/>
  <c r="O17" i="5" s="1"/>
  <c r="J16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N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T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Q13" i="1"/>
  <c r="Q67" i="1" s="1"/>
  <c r="T8" i="9"/>
  <c r="U8" i="9"/>
  <c r="W8" i="9"/>
  <c r="T14" i="6"/>
  <c r="V27" i="3"/>
  <c r="P55" i="3"/>
  <c r="AD8" i="7" l="1"/>
  <c r="L28" i="3"/>
  <c r="N28" i="3" s="1"/>
  <c r="L25" i="3"/>
  <c r="V25" i="3" s="1"/>
  <c r="AB8" i="9"/>
  <c r="BB35" i="9"/>
  <c r="V36" i="3"/>
  <c r="L19" i="3"/>
  <c r="N19" i="3" s="1"/>
  <c r="K55" i="3"/>
  <c r="K76" i="3" s="1"/>
  <c r="E27" i="4"/>
  <c r="P27" i="4"/>
  <c r="L25" i="4"/>
  <c r="O16" i="5"/>
  <c r="J106" i="5"/>
  <c r="J112" i="5" s="1"/>
  <c r="D55" i="3"/>
  <c r="O107" i="5"/>
  <c r="O110" i="5"/>
  <c r="L16" i="4"/>
  <c r="L21" i="4"/>
  <c r="L23" i="4"/>
  <c r="T27" i="6"/>
  <c r="BD9" i="9"/>
  <c r="BD8" i="9" s="1"/>
  <c r="AB13" i="7"/>
  <c r="BI13" i="7"/>
  <c r="BH13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O10" i="3"/>
  <c r="O31" i="3" s="1"/>
  <c r="M10" i="3"/>
  <c r="M31" i="3" s="1"/>
  <c r="BE9" i="9"/>
  <c r="AC8" i="9"/>
  <c r="AE8" i="9"/>
  <c r="AB11" i="7"/>
  <c r="AB12" i="7"/>
  <c r="AB30" i="7"/>
  <c r="O109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V45" i="3"/>
  <c r="V51" i="3"/>
  <c r="O14" i="5"/>
  <c r="O108" i="5"/>
  <c r="O111" i="5"/>
  <c r="AR8" i="7"/>
  <c r="AB10" i="7"/>
  <c r="BI11" i="7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D8" i="7"/>
  <c r="BO30" i="7"/>
  <c r="BM30" i="7"/>
  <c r="BK30" i="7"/>
  <c r="BO12" i="7"/>
  <c r="T11" i="7"/>
  <c r="T10" i="7"/>
  <c r="BO9" i="7"/>
  <c r="BM9" i="7"/>
  <c r="BK9" i="7"/>
  <c r="BK8" i="7" s="1"/>
  <c r="L8" i="7"/>
  <c r="BI9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P58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BB37" i="9"/>
  <c r="BB45" i="9"/>
  <c r="BB33" i="9"/>
  <c r="BB41" i="9"/>
  <c r="Y8" i="7"/>
  <c r="BH12" i="7"/>
  <c r="BJ11" i="7"/>
  <c r="BJ8" i="7" s="1"/>
  <c r="BN11" i="7"/>
  <c r="BN8" i="7" s="1"/>
  <c r="T13" i="7"/>
  <c r="X8" i="7"/>
  <c r="T12" i="7"/>
  <c r="BI30" i="7"/>
  <c r="T30" i="7"/>
  <c r="BO8" i="7" l="1"/>
  <c r="AB8" i="7"/>
  <c r="N25" i="3"/>
  <c r="V19" i="3"/>
  <c r="O106" i="5"/>
  <c r="O112" i="5" s="1"/>
  <c r="BG8" i="9"/>
  <c r="M58" i="3"/>
  <c r="BH30" i="7"/>
  <c r="V54" i="3"/>
  <c r="BM8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V53" i="3"/>
  <c r="V9" i="3"/>
  <c r="V57" i="3" s="1"/>
  <c r="N9" i="3"/>
  <c r="V56" i="3"/>
  <c r="L56" i="3"/>
  <c r="N56" i="3" s="1"/>
  <c r="BB8" i="9"/>
  <c r="BI8" i="7"/>
  <c r="BH11" i="7"/>
  <c r="BH8" i="7" l="1"/>
  <c r="K58" i="3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<sst xmlns="http://schemas.openxmlformats.org/spreadsheetml/2006/main" count="1238" uniqueCount="809">
  <si>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</si>
  <si>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</si>
  <si>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</si>
  <si>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</si>
  <si>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</si>
  <si>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</si>
  <si>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</si>
  <si>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</si>
  <si>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</si>
  <si>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</si>
  <si>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</si>
  <si>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</si>
  <si>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</si>
  <si>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</si>
  <si>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</si>
  <si>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</si>
  <si>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</si>
  <si>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</si>
  <si>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</si>
  <si>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</si>
  <si>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</si>
  <si>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</si>
  <si>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</si>
  <si>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</si>
  <si>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</si>
  <si>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</si>
  <si>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</si>
  <si>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</si>
  <si>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</si>
  <si>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</si>
  <si>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</si>
  <si>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</si>
  <si>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</si>
  <si>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</si>
  <si>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</si>
  <si>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</si>
  <si>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</si>
  <si>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</si>
  <si>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</si>
  <si>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</si>
  <si>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</si>
  <si>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</si>
  <si>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</si>
  <si>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</si>
  <si>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</si>
  <si>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</si>
  <si>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</si>
  <si>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</si>
  <si>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</si>
  <si>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</si>
  <si>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</si>
  <si>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</si>
  <si>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</si>
  <si>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</si>
  <si>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</si>
  <si>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</si>
  <si>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</si>
  <si>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</si>
  <si>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</si>
  <si>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</si>
  <si>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</si>
  <si>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</si>
  <si>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</si>
  <si>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</si>
  <si>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</si>
  <si>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</si>
  <si>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</si>
  <si>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</si>
  <si>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</si>
  <si>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</si>
  <si>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</si>
  <si>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</si>
  <si>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</si>
  <si>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</si>
  <si>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</si>
  <si>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</si>
  <si>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</si>
  <si>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</si>
  <si>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</si>
  <si>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</si>
  <si>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</si>
  <si>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</si>
  <si>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</si>
  <si>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</si>
  <si>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</si>
  <si>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</si>
  <si>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</si>
  <si>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</si>
  <si>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</si>
  <si>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</si>
  <si>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</si>
  <si>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</si>
  <si>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</si>
  <si>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</si>
  <si>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</si>
  <si>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</si>
  <si>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</si>
  <si>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</si>
  <si>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</si>
  <si>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</si>
  <si>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</si>
  <si>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</si>
  <si>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</si>
  <si>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</si>
  <si>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</si>
  <si>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</si>
  <si>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</si>
  <si>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</si>
  <si>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</si>
  <si>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</si>
  <si>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</si>
  <si>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</si>
  <si>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</si>
  <si>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</si>
  <si>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</si>
  <si>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</si>
  <si>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</si>
  <si>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</si>
  <si>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</si>
  <si>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</si>
  <si>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</si>
  <si>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</si>
  <si>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</si>
  <si>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</si>
  <si>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</si>
  <si>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</si>
  <si>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</si>
  <si>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</si>
  <si>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</si>
  <si>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</si>
  <si>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</si>
  <si>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</si>
  <si>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</si>
  <si>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</si>
  <si>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</si>
  <si>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</si>
  <si>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</si>
  <si>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</si>
  <si>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</si>
  <si>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</si>
  <si>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</si>
  <si>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</si>
  <si>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</si>
  <si>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</si>
  <si>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</si>
  <si>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</si>
  <si>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</si>
  <si>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</si>
  <si>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</si>
  <si>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</si>
  <si>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</si>
  <si>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</si>
  <si>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</si>
  <si>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</si>
  <si>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</si>
  <si>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</si>
  <si>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</si>
  <si>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</si>
  <si>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</si>
  <si>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</si>
  <si>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</si>
  <si>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</si>
  <si>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</si>
  <si>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</si>
  <si>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</si>
  <si>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</si>
  <si>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</si>
  <si>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</si>
  <si>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</si>
  <si>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</si>
  <si>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</si>
  <si>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</si>
  <si>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</si>
  <si>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</si>
  <si>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</si>
  <si>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</si>
  <si>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</si>
  <si>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</si>
  <si>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</si>
  <si>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</si>
  <si>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</si>
  <si>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</si>
  <si>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</si>
  <si>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</si>
  <si>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</si>
  <si>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</si>
  <si>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</si>
  <si>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</si>
  <si>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</si>
  <si>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</si>
  <si>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</si>
  <si>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</si>
  <si>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</si>
  <si>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</si>
  <si>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</si>
  <si>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</si>
  <si>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</si>
  <si>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</si>
  <si>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</si>
  <si>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</si>
  <si>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</si>
  <si>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</si>
  <si>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</si>
  <si>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</si>
  <si>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</si>
  <si>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</si>
  <si>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</si>
  <si>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</si>
  <si>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</si>
  <si>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</si>
  <si>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</si>
  <si>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</si>
  <si>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</si>
  <si>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</si>
  <si>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</si>
  <si>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</si>
  <si>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</si>
  <si>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</si>
  <si>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</si>
  <si>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</si>
  <si>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</si>
  <si>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</si>
  <si>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</si>
  <si>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</si>
  <si>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</si>
  <si>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</si>
  <si>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</si>
  <si>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</si>
  <si>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</si>
  <si>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</si>
  <si>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</si>
  <si>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</si>
  <si>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</si>
  <si>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</si>
  <si>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</si>
  <si>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</si>
  <si>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</si>
  <si>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</si>
  <si>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</si>
  <si>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</si>
  <si>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</si>
  <si>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</si>
  <si>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</si>
  <si>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</si>
  <si>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</si>
  <si>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</si>
  <si>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</si>
  <si>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</si>
  <si>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</si>
  <si>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</si>
  <si>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</si>
  <si>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</si>
  <si>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</si>
  <si>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</si>
  <si>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</si>
  <si>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</si>
  <si>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</si>
  <si>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</si>
  <si>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</si>
  <si>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</si>
  <si>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</si>
  <si>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</si>
  <si>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</si>
  <si>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</si>
  <si>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</si>
  <si>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</si>
  <si>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</si>
  <si>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</si>
  <si>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</si>
  <si>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</si>
  <si>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</si>
  <si>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</si>
  <si>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</si>
  <si>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</si>
  <si>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</si>
  <si>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</si>
  <si>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</si>
  <si>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</si>
  <si>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</si>
  <si>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</si>
  <si>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</si>
  <si>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</si>
  <si>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</si>
  <si>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</si>
  <si>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</si>
  <si>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</si>
  <si>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</si>
  <si>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</si>
  <si>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</si>
  <si>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</si>
  <si>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</si>
  <si>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</si>
  <si>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</si>
  <si>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</si>
  <si>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</si>
  <si>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</si>
  <si>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</si>
  <si>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</si>
  <si>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</si>
  <si>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</si>
  <si>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</si>
  <si>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</si>
  <si>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</si>
  <si>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</si>
  <si>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</si>
  <si>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</si>
  <si>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</si>
  <si>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</si>
  <si>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</si>
  <si>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</si>
  <si>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</si>
  <si>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</si>
  <si>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</si>
  <si>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</si>
  <si>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</si>
  <si>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</si>
  <si>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</si>
  <si>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</si>
  <si>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</si>
  <si>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</si>
  <si>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</si>
  <si>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</si>
  <si>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</si>
  <si>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</si>
  <si>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</si>
  <si>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</si>
  <si>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</si>
  <si>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</si>
  <si>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</si>
  <si>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</si>
  <si>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</si>
  <si>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</si>
  <si>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</si>
  <si>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</si>
  <si>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</si>
  <si>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</si>
  <si>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</si>
  <si>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</si>
  <si>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</si>
  <si>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</si>
  <si>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</si>
  <si>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</si>
  <si>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</si>
  <si>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</si>
  <si>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</si>
  <si>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</si>
  <si>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</si>
  <si>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</si>
  <si>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</si>
  <si>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</si>
  <si>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</si>
  <si>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</si>
  <si>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</si>
  <si>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</si>
  <si>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</si>
  <si>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</si>
  <si>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</si>
  <si>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</si>
  <si>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</si>
  <si>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</si>
  <si>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</si>
  <si>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</si>
  <si>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</si>
  <si>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</si>
  <si>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</si>
  <si>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</si>
  <si>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</si>
  <si>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</si>
  <si>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</si>
  <si>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</si>
  <si>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</si>
  <si>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</si>
  <si>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</si>
  <si>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</si>
  <si>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</si>
  <si>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</si>
  <si>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</si>
  <si>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</si>
  <si>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</si>
  <si>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</si>
  <si>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</si>
  <si>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</si>
  <si>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</si>
  <si>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</si>
  <si>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</si>
  <si>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</si>
  <si>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</si>
  <si>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</si>
  <si>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</si>
  <si>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</si>
  <si>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</si>
  <si>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</si>
  <si>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</si>
  <si>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</si>
  <si>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</si>
  <si>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</si>
  <si>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</si>
  <si>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</si>
  <si>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</si>
  <si>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</si>
  <si>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</si>
  <si>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</si>
  <si>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</si>
  <si>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</si>
  <si>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</si>
  <si>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</si>
  <si>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</si>
  <si>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</si>
  <si>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</si>
  <si>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</si>
  <si>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</si>
  <si>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</si>
  <si>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</si>
  <si>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</si>
  <si>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</si>
  <si>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</si>
  <si>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</si>
  <si>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</si>
  <si>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</si>
  <si>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</si>
  <si>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</si>
  <si>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</si>
  <si>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</si>
  <si>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</si>
  <si>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</si>
  <si>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</si>
  <si>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</si>
  <si>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</si>
  <si>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</si>
  <si>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</si>
  <si>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</si>
  <si>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</si>
  <si>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</si>
  <si>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</si>
  <si>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</si>
  <si>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</si>
  <si>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</si>
  <si>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</si>
  <si>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</si>
  <si>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</si>
  <si>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</si>
  <si>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</si>
  <si>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</si>
  <si>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</si>
  <si>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</si>
  <si>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</si>
  <si>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</si>
  <si>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</si>
  <si>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</si>
  <si>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</si>
  <si>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</si>
  <si>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</si>
  <si>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</si>
  <si>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</si>
  <si>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</si>
  <si>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</si>
  <si>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</si>
  <si>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</si>
  <si>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</si>
  <si>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</si>
  <si>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</si>
  <si>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</si>
  <si>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</si>
  <si>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</si>
  <si>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</si>
  <si>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</si>
  <si>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</si>
  <si>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</si>
  <si>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</si>
  <si>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</si>
  <si>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</si>
  <si>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</si>
  <si>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</si>
  <si>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</si>
  <si>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</si>
  <si>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</si>
  <si>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</si>
  <si>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</si>
  <si>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</si>
  <si>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</si>
  <si>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</si>
  <si>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</si>
  <si>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</si>
  <si>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</si>
  <si>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</si>
  <si>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</si>
  <si>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</si>
  <si>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</si>
  <si>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</si>
  <si>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</si>
  <si>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</si>
  <si>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</si>
  <si>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</si>
  <si>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</si>
  <si>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</si>
  <si>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</si>
  <si>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</si>
  <si>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</si>
  <si>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</si>
  <si>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</si>
  <si>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</si>
  <si>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</si>
  <si>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</si>
  <si>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</si>
  <si>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</si>
  <si>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</si>
  <si>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</si>
  <si>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</si>
  <si>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</si>
  <si>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</si>
  <si>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</si>
  <si>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</si>
  <si>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</si>
  <si>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</si>
  <si>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</si>
  <si>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</si>
  <si>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</si>
  <si>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</si>
  <si>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</si>
  <si>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</si>
  <si>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</si>
  <si>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</si>
  <si>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</si>
  <si>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</si>
  <si>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</si>
  <si>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</si>
  <si>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</si>
  <si>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</si>
  <si>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</si>
  <si>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</si>
  <si>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</si>
  <si>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</si>
  <si>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</si>
  <si>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</si>
  <si>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</si>
  <si>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</si>
  <si>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</si>
  <si>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</si>
  <si>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</si>
  <si>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</si>
  <si>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</si>
  <si>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</si>
  <si>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</si>
  <si>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</si>
  <si>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</si>
  <si>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</si>
  <si>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</si>
  <si>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</si>
  <si>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</si>
  <si>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</si>
  <si>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</si>
  <si>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</si>
  <si>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</si>
  <si>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</si>
  <si>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</si>
  <si>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</si>
  <si>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</si>
  <si>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</si>
  <si>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</si>
  <si>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</si>
  <si>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</si>
  <si>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</si>
  <si>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</si>
  <si>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</si>
  <si>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</si>
  <si>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</si>
  <si>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</si>
  <si>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</si>
  <si>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</si>
  <si>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</si>
  <si>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</si>
  <si>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</si>
  <si>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</si>
  <si>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</si>
  <si>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</si>
  <si>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</si>
  <si>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</si>
  <si>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</si>
  <si>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</si>
  <si>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</si>
  <si>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</si>
  <si>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</si>
  <si>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</si>
  <si>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</si>
  <si>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</si>
  <si>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</si>
  <si>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</si>
  <si>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</si>
  <si>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</si>
  <si>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</si>
  <si>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</si>
  <si>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</si>
  <si>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</si>
  <si>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</si>
  <si>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</si>
  <si>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</si>
  <si>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</si>
  <si>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</si>
  <si>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</si>
  <si>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</si>
  <si>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</si>
  <si>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</si>
  <si>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</si>
  <si>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</si>
  <si>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</si>
  <si>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</si>
  <si>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</si>
  <si>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</si>
  <si>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</si>
  <si>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</si>
  <si>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</si>
  <si>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</si>
  <si>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</si>
  <si>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</si>
  <si>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</si>
  <si>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</si>
  <si>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</si>
  <si>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</si>
  <si>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</si>
  <si>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</si>
  <si>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</si>
  <si>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</si>
  <si>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</si>
  <si>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</si>
  <si>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</si>
  <si>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</si>
  <si>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</si>
  <si>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</si>
  <si>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</si>
  <si>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</si>
  <si>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</si>
  <si>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</si>
  <si>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</si>
  <si>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</si>
  <si>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</si>
  <si>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</si>
  <si>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</si>
  <si>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</si>
  <si>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</si>
  <si>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</si>
  <si>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</si>
  <si>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</si>
  <si>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</si>
  <si>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</si>
  <si>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</si>
  <si>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</si>
  <si>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</si>
  <si>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</si>
  <si>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</si>
  <si>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</si>
  <si>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</si>
  <si>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</si>
  <si>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</si>
  <si>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</si>
  <si>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</si>
  <si>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</si>
  <si>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</si>
  <si>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</si>
  <si>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</si>
  <si>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</si>
  <si>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</si>
  <si>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</si>
  <si>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</si>
  <si>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</si>
  <si>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</si>
  <si>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</si>
  <si>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</si>
  <si>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</si>
  <si>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</si>
  <si>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</si>
  <si>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</si>
  <si>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</si>
  <si>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</si>
  <si>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</si>
  <si>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</si>
  <si>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</si>
  <si>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</si>
  <si>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</si>
  <si>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</si>
  <si>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</si>
  <si>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</si>
  <si>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</si>
  <si>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</si>
  <si>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</si>
  <si>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</si>
  <si>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</si>
  <si>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</si>
  <si>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</si>
  <si>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</si>
  <si>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</si>
  <si>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</si>
  <si>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</si>
  <si>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</si>
  <si>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</si>
  <si>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</si>
  <si>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</si>
  <si>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</si>
  <si>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</si>
  <si>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</si>
  <si>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</si>
  <si>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</si>
  <si>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</si>
  <si>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</si>
  <si>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</si>
  <si>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</si>
  <si>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</si>
  <si>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</si>
  <si>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</si>
  <si>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</si>
  <si>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</si>
  <si>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</si>
  <si>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</si>
  <si>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</si>
  <si>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</si>
  <si>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</si>
  <si>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</si>
  <si>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</si>
  <si>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</si>
  <si>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</si>
  <si>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</si>
  <si>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</si>
  <si>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</si>
  <si>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</si>
  <si>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</si>
  <si>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</si>
  <si>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</si>
  <si>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</si>
  <si>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</si>
  <si>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</si>
  <si>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</si>
  <si>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</si>
  <si>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</si>
  <si>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</si>
  <si>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</si>
  <si>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</si>
  <si>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</si>
  <si>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</si>
  <si>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</si>
  <si>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</si>
  <si>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</si>
  <si>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</si>
  <si>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</si>
  <si>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</si>
  <si>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</si>
  <si>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</si>
  <si>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</si>
  <si>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</si>
  <si>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</si>
  <si>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</si>
  <si>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</si>
  <si>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</si>
  <si>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</si>
  <si>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</si>
  <si>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</si>
  <si>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</si>
  <si>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Обликационни искове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</si>
  <si>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</si>
  <si>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</si>
  <si>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</si>
  <si>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</si>
  <si>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</si>
  <si>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</si>
  <si>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</si>
  <si>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</si>
  <si>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Изготвил:   Зл. Фъртункова</t>
  </si>
  <si>
    <t>Телефон:  0887-971-922</t>
  </si>
  <si>
    <t>e-mail: zfartunkova@spcc.bg</t>
  </si>
  <si>
    <t>СпНС</t>
  </si>
  <si>
    <t>месеца на 2016   г.</t>
  </si>
  <si>
    <t>Съставил:  Зл. Фъртункова</t>
  </si>
  <si>
    <t>Град: София</t>
  </si>
  <si>
    <t>Дата: 31.01.2017г.</t>
  </si>
  <si>
    <t>Георги Василев Ушев</t>
  </si>
  <si>
    <t>Стоян Людмилов Тонев</t>
  </si>
  <si>
    <t>Аделина Иванова Каменова</t>
  </si>
  <si>
    <t>Вилислава Янчева Ангелова</t>
  </si>
  <si>
    <t>Мариета Неделчева Маринова</t>
  </si>
  <si>
    <t>Пламен Янев Панайотов</t>
  </si>
  <si>
    <t>Николай Димитров Димитров</t>
  </si>
  <si>
    <t>Виржиния Александрова Петрова</t>
  </si>
  <si>
    <t>Мария Димитрова  Кавракова -Аршева</t>
  </si>
  <si>
    <t>Андон Георгиев  Миталов</t>
  </si>
  <si>
    <t>Биляна Томова Вранчева</t>
  </si>
  <si>
    <t>Лилия Недялкова  Георгиева</t>
  </si>
  <si>
    <t>Пламен Борисов Евгениев</t>
  </si>
  <si>
    <t>Иво Юриев Хинов</t>
  </si>
  <si>
    <t>Виктор Крумов Чаушев</t>
  </si>
  <si>
    <t>Елена Живкова Попова</t>
  </si>
  <si>
    <t>Емил Емилиянов Желев</t>
  </si>
  <si>
    <t>Мариета Христова Райкова-Пашова</t>
  </si>
  <si>
    <t>12г.9м.</t>
  </si>
  <si>
    <t>8г.7м.</t>
  </si>
  <si>
    <t>14г.3м.</t>
  </si>
  <si>
    <t>5г.0м.</t>
  </si>
  <si>
    <t>12г.10м.</t>
  </si>
  <si>
    <t>10г. 7 м.</t>
  </si>
  <si>
    <t>2г.8м.</t>
  </si>
  <si>
    <t>16г.8м.</t>
  </si>
  <si>
    <t>2г. 1м.</t>
  </si>
  <si>
    <t>13г.0м</t>
  </si>
  <si>
    <t>2г. 5м.</t>
  </si>
  <si>
    <t>10г.10м.</t>
  </si>
  <si>
    <t>9г.9м.</t>
  </si>
  <si>
    <t>Справка за дейността на съдиите в ОС гр. София - СпНС през  12м. 2016 г. (НАКАЗАТЕЛНИ ДЕЛА)</t>
  </si>
  <si>
    <t>Съставил: Зл. Фъртункова</t>
  </si>
  <si>
    <t>Телефон:02/81-40-539</t>
  </si>
  <si>
    <t xml:space="preserve">Справка за резултатите от върнати обжалвани и протестирани НАКАЗАТЕЛНИ дела на съдиите 
от ОКРЪЖЕН СЪД гр.СпНС през 12м. 2016 г. </t>
  </si>
  <si>
    <t>Телефон: 0887-971-922</t>
  </si>
  <si>
    <t>месеца  на  2016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</si>
</sst>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71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4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/>
    </xf>
    <xf numFmtId="0" fontId="6" fillId="10" borderId="2" xfId="0" applyFont="1" applyFill="1" applyBorder="1" applyAlignment="1" applyProtection="1">
      <alignment horizontal="center" vertical="justify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40" fillId="10" borderId="13" xfId="0" applyFont="1" applyFill="1" applyBorder="1" applyAlignment="1" applyProtection="1">
      <alignment horizontal="center"/>
    </xf>
    <xf numFmtId="0" fontId="40" fillId="10" borderId="26" xfId="0" applyFont="1" applyFill="1" applyBorder="1" applyAlignment="1" applyProtection="1">
      <alignment horizontal="center"/>
    </xf>
    <xf numFmtId="0" fontId="40" fillId="10" borderId="10" xfId="0" applyFont="1" applyFill="1" applyBorder="1" applyAlignment="1" applyProtection="1">
      <alignment horizontal="center"/>
    </xf>
    <xf numFmtId="0" fontId="40" fillId="10" borderId="11" xfId="0" applyFont="1" applyFill="1" applyBorder="1" applyAlignment="1" applyProtection="1">
      <alignment horizontal="center"/>
    </xf>
    <xf numFmtId="0" fontId="40" fillId="10" borderId="75" xfId="0" applyFont="1" applyFill="1" applyBorder="1" applyAlignment="1" applyProtection="1">
      <alignment horizontal="center"/>
    </xf>
    <xf numFmtId="0" fontId="40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40" fillId="10" borderId="20" xfId="0" applyFont="1" applyFill="1" applyBorder="1" applyAlignment="1" applyProtection="1">
      <alignment horizontal="center" vertical="top" wrapText="1"/>
    </xf>
    <xf numFmtId="0" fontId="40" fillId="10" borderId="51" xfId="0" applyFont="1" applyFill="1" applyBorder="1" applyAlignment="1" applyProtection="1">
      <alignment horizontal="center" vertical="top" wrapText="1"/>
    </xf>
    <xf numFmtId="0" fontId="40" fillId="10" borderId="83" xfId="0" applyFont="1" applyFill="1" applyBorder="1" applyAlignment="1" applyProtection="1">
      <alignment horizontal="center" vertical="top" wrapText="1"/>
    </xf>
    <xf numFmtId="0" fontId="43" fillId="0" borderId="44" xfId="0" applyFont="1" applyBorder="1" applyAlignment="1" applyProtection="1">
      <alignment vertical="top" wrapText="1"/>
    </xf>
    <xf numFmtId="0" fontId="43" fillId="0" borderId="44" xfId="0" applyFont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vertical="justify"/>
    </xf>
    <xf numFmtId="0" fontId="43" fillId="0" borderId="44" xfId="0" applyFont="1" applyBorder="1" applyAlignment="1" applyProtection="1">
      <alignment vertical="justify"/>
    </xf>
    <xf numFmtId="0" fontId="43" fillId="0" borderId="44" xfId="0" applyFont="1" applyBorder="1" applyProtection="1"/>
    <xf numFmtId="0" fontId="43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3" fillId="0" borderId="45" xfId="0" applyFont="1" applyBorder="1" applyAlignment="1" applyProtection="1">
      <alignment horizontal="left" vertical="center" wrapText="1" indent="1"/>
    </xf>
    <xf numFmtId="0" fontId="43" fillId="0" borderId="44" xfId="0" applyFont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indent="1"/>
    </xf>
    <xf numFmtId="0" fontId="43" fillId="0" borderId="17" xfId="0" applyFont="1" applyBorder="1" applyAlignment="1" applyProtection="1">
      <alignment horizontal="left" wrapText="1" indent="1"/>
    </xf>
    <xf numFmtId="0" fontId="44" fillId="10" borderId="46" xfId="0" applyFont="1" applyFill="1" applyBorder="1" applyAlignment="1" applyProtection="1">
      <alignment vertical="justify" wrapText="1"/>
    </xf>
    <xf numFmtId="0" fontId="44" fillId="10" borderId="44" xfId="0" applyFont="1" applyFill="1" applyBorder="1" applyAlignment="1" applyProtection="1">
      <alignment vertical="top" wrapText="1"/>
    </xf>
    <xf numFmtId="0" fontId="44" fillId="10" borderId="44" xfId="0" applyFont="1" applyFill="1" applyBorder="1" applyAlignment="1" applyProtection="1">
      <alignment horizontal="left" vertical="center" wrapText="1"/>
    </xf>
    <xf numFmtId="0" fontId="44" fillId="10" borderId="44" xfId="0" applyFont="1" applyFill="1" applyBorder="1" applyAlignment="1" applyProtection="1">
      <alignment vertical="justify"/>
    </xf>
    <xf numFmtId="0" fontId="44" fillId="10" borderId="44" xfId="0" applyFont="1" applyFill="1" applyBorder="1" applyAlignment="1" applyProtection="1">
      <alignment horizontal="justify" vertical="center"/>
    </xf>
    <xf numFmtId="0" fontId="44" fillId="10" borderId="74" xfId="0" applyFont="1" applyFill="1" applyBorder="1" applyAlignment="1" applyProtection="1">
      <alignment vertical="justify"/>
    </xf>
    <xf numFmtId="0" fontId="44" fillId="10" borderId="80" xfId="0" applyFont="1" applyFill="1" applyBorder="1" applyAlignment="1" applyProtection="1">
      <alignment vertical="justify"/>
    </xf>
    <xf numFmtId="0" fontId="45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3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3" fillId="0" borderId="86" xfId="0" applyNumberFormat="1" applyFont="1" applyBorder="1" applyAlignment="1" applyProtection="1">
      <alignment horizontal="center" vertical="top" wrapText="1"/>
    </xf>
    <xf numFmtId="49" fontId="43" fillId="0" borderId="75" xfId="0" applyNumberFormat="1" applyFont="1" applyBorder="1" applyAlignment="1" applyProtection="1">
      <alignment horizontal="center"/>
    </xf>
    <xf numFmtId="49" fontId="43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3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1" fontId="7" fillId="0" borderId="61" xfId="0" applyNumberFormat="1" applyFont="1" applyFill="1" applyBorder="1" applyAlignment="1" applyProtection="1">
      <alignment horizontal="right"/>
      <protection locked="0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1" fontId="3" fillId="12" borderId="8" xfId="0" applyNumberFormat="1" applyFont="1" applyFill="1" applyBorder="1" applyAlignment="1" applyProtection="1">
      <alignment horizontal="right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40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3" fillId="0" borderId="44" xfId="0" applyNumberFormat="1" applyFont="1" applyBorder="1" applyAlignment="1" applyProtection="1">
      <alignment horizontal="left" vertical="center" wrapText="1" indent="1"/>
    </xf>
    <xf numFmtId="0" fontId="44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3" fillId="0" borderId="44" xfId="0" applyFont="1" applyFill="1" applyBorder="1" applyAlignment="1" applyProtection="1">
      <alignment horizontal="left" vertical="center" indent="1"/>
    </xf>
    <xf numFmtId="0" fontId="43" fillId="0" borderId="44" xfId="0" applyFont="1" applyFill="1" applyBorder="1" applyAlignment="1" applyProtection="1">
      <alignment vertical="justify" wrapText="1"/>
    </xf>
    <xf numFmtId="0" fontId="46" fillId="12" borderId="21" xfId="2" applyNumberFormat="1" applyFont="1" applyFill="1" applyBorder="1" applyAlignment="1" applyProtection="1"/>
    <xf numFmtId="0" fontId="47" fillId="12" borderId="21" xfId="0" applyFont="1" applyFill="1" applyBorder="1" applyProtection="1"/>
    <xf numFmtId="1" fontId="48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49" fontId="2" fillId="0" borderId="10" xfId="4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49" fontId="2" fillId="9" borderId="10" xfId="4" applyNumberFormat="1" applyFont="1" applyFill="1" applyBorder="1" applyAlignment="1" applyProtection="1">
      <alignment horizontal="center" vertical="center"/>
    </xf>
    <xf numFmtId="49" fontId="2" fillId="9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0" fontId="2" fillId="0" borderId="10" xfId="4" applyNumberFormat="1" applyFont="1" applyBorder="1" applyAlignment="1" applyProtection="1">
      <alignment horizontal="left" wrapText="1" indent="1"/>
    </xf>
    <xf numFmtId="0" fontId="2" fillId="0" borderId="10" xfId="0" applyNumberFormat="1" applyFont="1" applyBorder="1" applyAlignment="1" applyProtection="1">
      <alignment horizontal="left" vertical="center" wrapText="1" inden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8" fillId="12" borderId="14" xfId="0" applyNumberFormat="1" applyFont="1" applyFill="1" applyBorder="1" applyProtection="1"/>
    <xf numFmtId="1" fontId="8" fillId="12" borderId="20" xfId="0" applyNumberFormat="1" applyFont="1" applyFill="1" applyBorder="1" applyProtection="1"/>
    <xf numFmtId="49" fontId="6" fillId="12" borderId="28" xfId="0" applyNumberFormat="1" applyFont="1" applyFill="1" applyBorder="1" applyAlignment="1" applyProtection="1">
      <alignment horizontal="center"/>
    </xf>
    <xf numFmtId="1" fontId="6" fillId="0" borderId="8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8" fillId="12" borderId="9" xfId="0" applyNumberFormat="1" applyFont="1" applyFill="1" applyBorder="1" applyProtection="1"/>
    <xf numFmtId="1" fontId="8" fillId="12" borderId="27" xfId="0" applyNumberFormat="1" applyFont="1" applyFill="1" applyBorder="1" applyProtection="1"/>
    <xf numFmtId="1" fontId="8" fillId="12" borderId="32" xfId="0" applyNumberFormat="1" applyFont="1" applyFill="1" applyBorder="1" applyProtection="1"/>
    <xf numFmtId="1" fontId="8" fillId="12" borderId="15" xfId="0" applyNumberFormat="1" applyFont="1" applyFill="1" applyBorder="1" applyProtection="1"/>
    <xf numFmtId="1" fontId="8" fillId="12" borderId="28" xfId="0" applyNumberFormat="1" applyFont="1" applyFill="1" applyBorder="1" applyProtection="1"/>
    <xf numFmtId="1" fontId="8" fillId="12" borderId="51" xfId="0" applyNumberFormat="1" applyFont="1" applyFill="1" applyBorder="1" applyProtection="1"/>
    <xf numFmtId="1" fontId="8" fillId="12" borderId="8" xfId="0" applyNumberFormat="1" applyFont="1" applyFill="1" applyBorder="1" applyProtection="1"/>
    <xf numFmtId="1" fontId="6" fillId="0" borderId="27" xfId="0" applyNumberFormat="1" applyFont="1" applyFill="1" applyBorder="1" applyProtection="1">
      <protection locked="0"/>
    </xf>
    <xf numFmtId="0" fontId="3" fillId="12" borderId="14" xfId="0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2" fillId="0" borderId="10" xfId="4" applyNumberFormat="1" applyFont="1" applyBorder="1" applyAlignment="1" applyProtection="1">
      <alignment horizontal="left" wrapText="1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50" fillId="10" borderId="10" xfId="4" applyNumberFormat="1" applyFont="1" applyFill="1" applyBorder="1" applyAlignment="1" applyProtection="1">
      <alignment wrapText="1"/>
    </xf>
    <xf numFmtId="0" fontId="50" fillId="10" borderId="10" xfId="4" applyNumberFormat="1" applyFont="1" applyFill="1" applyBorder="1" applyAlignment="1" applyProtection="1">
      <alignment vertical="center" wrapText="1"/>
    </xf>
    <xf numFmtId="0" fontId="50" fillId="10" borderId="10" xfId="0" applyNumberFormat="1" applyFont="1" applyFill="1" applyBorder="1" applyAlignment="1" applyProtection="1">
      <alignment wrapText="1"/>
    </xf>
    <xf numFmtId="0" fontId="50" fillId="10" borderId="10" xfId="0" applyNumberFormat="1" applyFont="1" applyFill="1" applyBorder="1" applyAlignment="1" applyProtection="1">
      <alignment vertical="center" wrapText="1"/>
    </xf>
    <xf numFmtId="0" fontId="50" fillId="10" borderId="10" xfId="0" applyNumberFormat="1" applyFont="1" applyFill="1" applyBorder="1" applyAlignment="1" applyProtection="1">
      <alignment horizontal="left" vertical="center" wrapText="1"/>
    </xf>
    <xf numFmtId="0" fontId="50" fillId="10" borderId="10" xfId="4" applyNumberFormat="1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28" fillId="0" borderId="8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50" fillId="0" borderId="22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left" vertical="top" wrapText="1" indent="2" readingOrder="1"/>
    </xf>
    <xf numFmtId="0" fontId="3" fillId="0" borderId="0" xfId="0" applyFont="1" applyAlignment="1">
      <alignment horizontal="left" vertical="top" wrapText="1" indent="2" readingOrder="1"/>
    </xf>
  </cellXfs>
  <cellStyles count="6">
    <cellStyle name="Hyperlink" xfId="1" builtinId="8"/>
    <cellStyle name="Normal" xfId="0" builtinId="0"/>
    <cellStyle name="Normal 2" xfId="4"/>
    <cellStyle name="Normal 2 2" xfId="5"/>
    <cellStyle name="Normal_Sheet1" xfId="2"/>
    <cellStyle name="Percent" xfId="3" builtinId="5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33</xdr:row>
      <xdr:rowOff>19050</xdr:rowOff>
    </xdr:from>
    <xdr:to>
      <xdr:col>1</xdr:col>
      <xdr:colOff>1781175</xdr:colOff>
      <xdr:row>40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2" zoomScale="85" zoomScaleNormal="85" workbookViewId="0"/>
  </sheetViews>
  <sheetFormatPr defaultRowHeight="12.75" x14ac:dyDescent="0.2"/>
  <cols>
    <col min="1" max="6" width="9.140625" style="17"/>
    <col min="7" max="7" width="18.7109375" style="17" customWidth="1"/>
    <col min="8" max="8" width="9.140625" style="17"/>
    <col min="9" max="9" width="17.140625" style="17" customWidth="1"/>
    <col min="10" max="10" width="28.5703125" style="17" customWidth="1"/>
    <col min="11" max="11" width="14.85546875" style="17" customWidth="1"/>
    <col min="12" max="16384" width="9.140625" style="17"/>
  </cols>
  <sheetData>
    <row r="1" spans="1:11" s="196" customFormat="1" ht="19.5" customHeight="1" x14ac:dyDescent="0.2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s="196" customFormat="1" ht="19.5" customHeight="1" x14ac:dyDescent="0.2">
      <c r="A2" s="656" t="s">
        <v>346</v>
      </c>
      <c r="B2" s="657"/>
      <c r="C2" s="657"/>
      <c r="D2" s="657"/>
      <c r="E2" s="657"/>
      <c r="F2" s="657"/>
      <c r="G2" s="657"/>
      <c r="H2" s="657"/>
      <c r="I2" s="657"/>
      <c r="J2" s="657"/>
      <c r="K2" s="658"/>
    </row>
    <row r="3" spans="1:11" s="196" customFormat="1" ht="19.5" customHeight="1" x14ac:dyDescent="0.2">
      <c r="A3" s="656" t="s">
        <v>347</v>
      </c>
      <c r="B3" s="657"/>
      <c r="C3" s="657"/>
      <c r="D3" s="657"/>
      <c r="E3" s="657"/>
      <c r="F3" s="657"/>
      <c r="G3" s="657"/>
      <c r="H3" s="657"/>
      <c r="I3" s="657"/>
      <c r="J3" s="657"/>
      <c r="K3" s="658"/>
    </row>
    <row r="4" spans="1:11" s="196" customFormat="1" ht="19.5" customHeight="1" x14ac:dyDescent="0.2">
      <c r="A4" s="656" t="s">
        <v>348</v>
      </c>
      <c r="B4" s="657"/>
      <c r="C4" s="657"/>
      <c r="D4" s="657"/>
      <c r="E4" s="657"/>
      <c r="F4" s="657"/>
      <c r="G4" s="657"/>
      <c r="H4" s="657"/>
      <c r="I4" s="657"/>
      <c r="J4" s="657"/>
      <c r="K4" s="658"/>
    </row>
    <row r="5" spans="1:11" s="196" customFormat="1" ht="19.5" customHeight="1" x14ac:dyDescent="0.2">
      <c r="A5" s="656" t="s">
        <v>349</v>
      </c>
      <c r="B5" s="657"/>
      <c r="C5" s="657"/>
      <c r="D5" s="657"/>
      <c r="E5" s="657"/>
      <c r="F5" s="657"/>
      <c r="G5" s="657"/>
      <c r="H5" s="657"/>
      <c r="I5" s="657"/>
      <c r="J5" s="657"/>
      <c r="K5" s="658"/>
    </row>
    <row r="6" spans="1:11" s="196" customFormat="1" ht="19.5" customHeight="1" x14ac:dyDescent="0.2">
      <c r="A6" s="656" t="s">
        <v>462</v>
      </c>
      <c r="B6" s="657"/>
      <c r="C6" s="657"/>
      <c r="D6" s="657"/>
      <c r="E6" s="657"/>
      <c r="F6" s="657"/>
      <c r="G6" s="657"/>
      <c r="H6" s="657"/>
      <c r="I6" s="657"/>
      <c r="J6" s="657"/>
      <c r="K6" s="658"/>
    </row>
    <row r="7" spans="1:11" s="196" customFormat="1" ht="19.5" customHeight="1" x14ac:dyDescent="0.2">
      <c r="A7" s="656" t="s">
        <v>350</v>
      </c>
      <c r="B7" s="657"/>
      <c r="C7" s="657"/>
      <c r="D7" s="657"/>
      <c r="E7" s="657"/>
      <c r="F7" s="657"/>
      <c r="G7" s="657"/>
      <c r="H7" s="657"/>
      <c r="I7" s="657"/>
      <c r="J7" s="657"/>
      <c r="K7" s="658"/>
    </row>
    <row r="8" spans="1:11" s="196" customFormat="1" ht="19.5" customHeight="1" x14ac:dyDescent="0.2">
      <c r="A8" s="656" t="s">
        <v>352</v>
      </c>
      <c r="B8" s="657"/>
      <c r="C8" s="657"/>
      <c r="D8" s="657"/>
      <c r="E8" s="657"/>
      <c r="F8" s="657"/>
      <c r="G8" s="657"/>
      <c r="H8" s="657"/>
      <c r="I8" s="657"/>
      <c r="J8" s="657"/>
      <c r="K8" s="658"/>
    </row>
    <row r="9" spans="1:11" s="196" customFormat="1" ht="19.5" customHeight="1" x14ac:dyDescent="0.2">
      <c r="A9" s="656" t="s">
        <v>351</v>
      </c>
      <c r="B9" s="657"/>
      <c r="C9" s="657"/>
      <c r="D9" s="657"/>
      <c r="E9" s="657"/>
      <c r="F9" s="657"/>
      <c r="G9" s="657"/>
      <c r="H9" s="657"/>
      <c r="I9" s="657"/>
      <c r="J9" s="657"/>
      <c r="K9" s="658"/>
    </row>
    <row r="10" spans="1:11" s="196" customFormat="1" ht="19.5" customHeight="1" x14ac:dyDescent="0.2">
      <c r="A10" s="656" t="s">
        <v>353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8"/>
    </row>
    <row r="11" spans="1:11" ht="15.75" x14ac:dyDescent="0.25">
      <c r="A11" s="166"/>
      <c r="B11" s="20"/>
      <c r="C11" s="21"/>
      <c r="D11" s="19"/>
      <c r="E11" s="19"/>
      <c r="F11" s="19"/>
      <c r="G11" s="19"/>
      <c r="H11" s="19"/>
      <c r="I11" s="19"/>
      <c r="J11" s="22"/>
      <c r="K11" s="167"/>
    </row>
    <row r="12" spans="1:11" ht="16.5" thickBot="1" x14ac:dyDescent="0.3">
      <c r="A12" s="168"/>
      <c r="B12" s="169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1" ht="16.5" thickBot="1" x14ac:dyDescent="0.3">
      <c r="A13" s="653" t="s">
        <v>49</v>
      </c>
      <c r="B13" s="654"/>
      <c r="C13" s="654"/>
      <c r="D13" s="654"/>
      <c r="E13" s="654"/>
      <c r="F13" s="654"/>
      <c r="G13" s="654"/>
      <c r="H13" s="654"/>
      <c r="I13" s="654"/>
      <c r="J13" s="654"/>
      <c r="K13" s="655"/>
    </row>
    <row r="14" spans="1:11" ht="16.5" thickTop="1" x14ac:dyDescent="0.25">
      <c r="A14" s="18"/>
      <c r="B14" s="20"/>
      <c r="C14" s="24" t="s">
        <v>50</v>
      </c>
      <c r="D14" s="25"/>
      <c r="E14" s="25"/>
      <c r="F14" s="25"/>
      <c r="G14" s="25"/>
      <c r="H14" s="25"/>
      <c r="I14" s="25"/>
      <c r="J14" s="26"/>
      <c r="K14" s="23"/>
    </row>
    <row r="15" spans="1:11" ht="16.5" thickBot="1" x14ac:dyDescent="0.3">
      <c r="A15" s="18"/>
      <c r="B15" s="20"/>
      <c r="C15" s="27" t="s">
        <v>51</v>
      </c>
      <c r="D15" s="28"/>
      <c r="E15" s="28"/>
      <c r="F15" s="28"/>
      <c r="G15" s="28"/>
      <c r="H15" s="28"/>
      <c r="I15" s="28"/>
      <c r="J15" s="29"/>
      <c r="K15" s="23"/>
    </row>
    <row r="16" spans="1:11" ht="16.5" thickBot="1" x14ac:dyDescent="0.3">
      <c r="A16" s="30"/>
      <c r="B16" s="31"/>
      <c r="C16" s="32"/>
      <c r="D16" s="31"/>
      <c r="E16" s="31"/>
      <c r="F16" s="31"/>
      <c r="G16" s="31"/>
      <c r="H16" s="31"/>
      <c r="I16" s="31"/>
      <c r="J16" s="31"/>
      <c r="K16" s="33"/>
    </row>
    <row r="17" spans="1:11" ht="49.5" customHeight="1" thickTop="1" x14ac:dyDescent="0.2">
      <c r="A17" s="659" t="s">
        <v>360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</row>
    <row r="18" spans="1:11" ht="49.5" customHeight="1" x14ac:dyDescent="0.2">
      <c r="A18" s="660" t="s">
        <v>361</v>
      </c>
      <c r="B18" s="660"/>
      <c r="C18" s="660"/>
      <c r="D18" s="660"/>
      <c r="E18" s="660"/>
      <c r="F18" s="660"/>
      <c r="G18" s="660"/>
      <c r="H18" s="660"/>
      <c r="I18" s="660"/>
      <c r="J18" s="660"/>
      <c r="K18" s="660"/>
    </row>
    <row r="19" spans="1:11" ht="49.5" customHeight="1" x14ac:dyDescent="0.2">
      <c r="A19" s="660" t="s">
        <v>362</v>
      </c>
      <c r="B19" s="660"/>
      <c r="C19" s="660"/>
      <c r="D19" s="660"/>
      <c r="E19" s="660"/>
      <c r="F19" s="660"/>
      <c r="G19" s="660"/>
      <c r="H19" s="660"/>
      <c r="I19" s="660"/>
      <c r="J19" s="660"/>
      <c r="K19" s="660"/>
    </row>
    <row r="20" spans="1:11" ht="49.5" customHeight="1" x14ac:dyDescent="0.2">
      <c r="A20" s="660" t="s">
        <v>363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</row>
    <row r="21" spans="1:11" ht="49.5" customHeight="1" x14ac:dyDescent="0.2">
      <c r="A21" s="660" t="s">
        <v>364</v>
      </c>
      <c r="B21" s="660"/>
      <c r="C21" s="660"/>
      <c r="D21" s="660"/>
      <c r="E21" s="660"/>
      <c r="F21" s="660"/>
      <c r="G21" s="660"/>
      <c r="H21" s="660"/>
      <c r="I21" s="660"/>
      <c r="J21" s="660"/>
      <c r="K21" s="660"/>
    </row>
    <row r="22" spans="1:11" ht="49.5" customHeight="1" x14ac:dyDescent="0.2">
      <c r="A22" s="660" t="s">
        <v>365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</row>
    <row r="23" spans="1:11" ht="49.5" customHeight="1" x14ac:dyDescent="0.2">
      <c r="A23" s="660" t="s">
        <v>366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</row>
    <row r="24" spans="1:11" ht="49.5" customHeight="1" x14ac:dyDescent="0.2">
      <c r="A24" s="660" t="s">
        <v>367</v>
      </c>
      <c r="B24" s="660"/>
      <c r="C24" s="660"/>
      <c r="D24" s="660"/>
      <c r="E24" s="660"/>
      <c r="F24" s="660"/>
      <c r="G24" s="660"/>
      <c r="H24" s="660"/>
      <c r="I24" s="660"/>
      <c r="J24" s="660"/>
      <c r="K24" s="660"/>
    </row>
    <row r="25" spans="1:11" ht="127.5" customHeight="1" x14ac:dyDescent="0.2">
      <c r="A25" s="661" t="s">
        <v>461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</row>
    <row r="26" spans="1:11" ht="49.5" customHeight="1" x14ac:dyDescent="0.2">
      <c r="A26" s="660" t="s">
        <v>368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</row>
    <row r="27" spans="1:11" ht="49.5" customHeight="1" x14ac:dyDescent="0.2">
      <c r="A27" s="660" t="s">
        <v>459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</row>
    <row r="28" spans="1:11" ht="49.5" customHeight="1" x14ac:dyDescent="0.2">
      <c r="A28" s="660" t="s">
        <v>369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</row>
    <row r="29" spans="1:11" ht="49.5" customHeight="1" x14ac:dyDescent="0.2">
      <c r="A29" s="660" t="s">
        <v>370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</row>
    <row r="30" spans="1:11" ht="49.5" customHeight="1" x14ac:dyDescent="0.2">
      <c r="A30" s="660" t="s">
        <v>371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</row>
    <row r="31" spans="1:11" ht="49.5" customHeight="1" x14ac:dyDescent="0.2">
      <c r="A31" s="660" t="s">
        <v>372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</row>
    <row r="32" spans="1:11" ht="49.5" customHeight="1" x14ac:dyDescent="0.2">
      <c r="A32" s="660" t="s">
        <v>373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</row>
    <row r="33" spans="1:11" ht="49.5" customHeight="1" x14ac:dyDescent="0.2">
      <c r="A33" s="662" t="s">
        <v>359</v>
      </c>
      <c r="B33" s="662"/>
      <c r="C33" s="662"/>
      <c r="D33" s="662"/>
      <c r="E33" s="662"/>
      <c r="F33" s="662"/>
      <c r="G33" s="662"/>
      <c r="H33" s="662"/>
      <c r="I33" s="662"/>
      <c r="J33" s="662"/>
      <c r="K33" s="662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/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30" t="s">
        <v>378</v>
      </c>
      <c r="C1" s="130"/>
    </row>
    <row r="2" spans="1:58" ht="30" customHeight="1" x14ac:dyDescent="0.2">
      <c r="C2" s="963" t="s">
        <v>414</v>
      </c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58" ht="13.5" thickBot="1" x14ac:dyDescent="0.25">
      <c r="M3" s="130" t="s">
        <v>379</v>
      </c>
    </row>
    <row r="4" spans="1:58" ht="37.5" customHeight="1" x14ac:dyDescent="0.2">
      <c r="A4" s="929" t="s">
        <v>285</v>
      </c>
      <c r="B4" s="961" t="s">
        <v>380</v>
      </c>
      <c r="C4" s="932" t="s">
        <v>306</v>
      </c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4"/>
      <c r="AE4" s="932" t="s">
        <v>307</v>
      </c>
      <c r="AF4" s="933"/>
      <c r="AG4" s="933"/>
      <c r="AH4" s="933"/>
      <c r="AI4" s="933"/>
      <c r="AJ4" s="933"/>
      <c r="AK4" s="933"/>
      <c r="AL4" s="933"/>
      <c r="AM4" s="933"/>
      <c r="AN4" s="933"/>
      <c r="AO4" s="933"/>
      <c r="AP4" s="933"/>
      <c r="AQ4" s="933"/>
      <c r="AR4" s="933"/>
      <c r="AS4" s="933"/>
      <c r="AT4" s="933"/>
      <c r="AU4" s="933"/>
      <c r="AV4" s="933"/>
      <c r="AW4" s="933"/>
      <c r="AX4" s="933"/>
      <c r="AY4" s="933"/>
      <c r="AZ4" s="933"/>
      <c r="BA4" s="933"/>
      <c r="BB4" s="933"/>
      <c r="BC4" s="933"/>
      <c r="BD4" s="933"/>
      <c r="BE4" s="933"/>
      <c r="BF4" s="934"/>
    </row>
    <row r="5" spans="1:58" x14ac:dyDescent="0.2">
      <c r="A5" s="930"/>
      <c r="B5" s="962"/>
      <c r="C5" s="964" t="s">
        <v>308</v>
      </c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6"/>
      <c r="AE5" s="964" t="s">
        <v>308</v>
      </c>
      <c r="AF5" s="965"/>
      <c r="AG5" s="965"/>
      <c r="AH5" s="965"/>
      <c r="AI5" s="965"/>
      <c r="AJ5" s="965"/>
      <c r="AK5" s="965"/>
      <c r="AL5" s="965"/>
      <c r="AM5" s="965"/>
      <c r="AN5" s="965"/>
      <c r="AO5" s="965"/>
      <c r="AP5" s="965"/>
      <c r="AQ5" s="965"/>
      <c r="AR5" s="965"/>
      <c r="AS5" s="965"/>
      <c r="AT5" s="965"/>
      <c r="AU5" s="965"/>
      <c r="AV5" s="965"/>
      <c r="AW5" s="965"/>
      <c r="AX5" s="965"/>
      <c r="AY5" s="965"/>
      <c r="AZ5" s="965"/>
      <c r="BA5" s="965"/>
      <c r="BB5" s="965"/>
      <c r="BC5" s="965"/>
      <c r="BD5" s="965"/>
      <c r="BE5" s="965"/>
      <c r="BF5" s="966"/>
    </row>
    <row r="6" spans="1:58" s="199" customFormat="1" ht="24" customHeight="1" x14ac:dyDescent="0.2">
      <c r="A6" s="931"/>
      <c r="B6" s="962"/>
      <c r="C6" s="204" t="s">
        <v>309</v>
      </c>
      <c r="D6" s="206">
        <v>1</v>
      </c>
      <c r="E6" s="205">
        <v>2</v>
      </c>
      <c r="F6" s="205" t="s">
        <v>313</v>
      </c>
      <c r="G6" s="205" t="s">
        <v>314</v>
      </c>
      <c r="H6" s="205" t="s">
        <v>324</v>
      </c>
      <c r="I6" s="205" t="s">
        <v>381</v>
      </c>
      <c r="J6" s="205" t="s">
        <v>382</v>
      </c>
      <c r="K6" s="205" t="s">
        <v>383</v>
      </c>
      <c r="L6" s="205" t="s">
        <v>384</v>
      </c>
      <c r="M6" s="205" t="s">
        <v>325</v>
      </c>
      <c r="N6" s="205" t="s">
        <v>326</v>
      </c>
      <c r="O6" s="205" t="s">
        <v>327</v>
      </c>
      <c r="P6" s="205" t="s">
        <v>89</v>
      </c>
      <c r="Q6" s="205" t="s">
        <v>90</v>
      </c>
      <c r="R6" s="205" t="s">
        <v>91</v>
      </c>
      <c r="S6" s="205" t="s">
        <v>92</v>
      </c>
      <c r="T6" s="205" t="s">
        <v>328</v>
      </c>
      <c r="U6" s="205" t="s">
        <v>329</v>
      </c>
      <c r="V6" s="205" t="s">
        <v>330</v>
      </c>
      <c r="W6" s="205" t="s">
        <v>331</v>
      </c>
      <c r="X6" s="205" t="s">
        <v>334</v>
      </c>
      <c r="Y6" s="205" t="s">
        <v>335</v>
      </c>
      <c r="Z6" s="205" t="s">
        <v>336</v>
      </c>
      <c r="AA6" s="205" t="s">
        <v>337</v>
      </c>
      <c r="AB6" s="205" t="s">
        <v>415</v>
      </c>
      <c r="AC6" s="205" t="s">
        <v>416</v>
      </c>
      <c r="AD6" s="208" t="s">
        <v>417</v>
      </c>
      <c r="AE6" s="216" t="s">
        <v>309</v>
      </c>
      <c r="AF6" s="206">
        <v>1</v>
      </c>
      <c r="AG6" s="205">
        <v>2</v>
      </c>
      <c r="AH6" s="205" t="s">
        <v>313</v>
      </c>
      <c r="AI6" s="205" t="s">
        <v>314</v>
      </c>
      <c r="AJ6" s="205" t="s">
        <v>324</v>
      </c>
      <c r="AK6" s="205" t="s">
        <v>381</v>
      </c>
      <c r="AL6" s="205" t="s">
        <v>382</v>
      </c>
      <c r="AM6" s="205" t="s">
        <v>383</v>
      </c>
      <c r="AN6" s="205" t="s">
        <v>384</v>
      </c>
      <c r="AO6" s="205" t="s">
        <v>325</v>
      </c>
      <c r="AP6" s="205" t="s">
        <v>326</v>
      </c>
      <c r="AQ6" s="205" t="s">
        <v>327</v>
      </c>
      <c r="AR6" s="205" t="s">
        <v>89</v>
      </c>
      <c r="AS6" s="205" t="s">
        <v>90</v>
      </c>
      <c r="AT6" s="205" t="s">
        <v>91</v>
      </c>
      <c r="AU6" s="205" t="s">
        <v>92</v>
      </c>
      <c r="AV6" s="205" t="s">
        <v>328</v>
      </c>
      <c r="AW6" s="205" t="s">
        <v>329</v>
      </c>
      <c r="AX6" s="205" t="s">
        <v>330</v>
      </c>
      <c r="AY6" s="205" t="s">
        <v>331</v>
      </c>
      <c r="AZ6" s="205" t="s">
        <v>334</v>
      </c>
      <c r="BA6" s="205" t="s">
        <v>335</v>
      </c>
      <c r="BB6" s="205" t="s">
        <v>336</v>
      </c>
      <c r="BC6" s="205" t="s">
        <v>337</v>
      </c>
      <c r="BD6" s="205" t="s">
        <v>415</v>
      </c>
      <c r="BE6" s="205" t="s">
        <v>416</v>
      </c>
      <c r="BF6" s="208" t="s">
        <v>417</v>
      </c>
    </row>
    <row r="7" spans="1:58" x14ac:dyDescent="0.2">
      <c r="A7" s="217"/>
      <c r="B7" s="218" t="s">
        <v>309</v>
      </c>
      <c r="C7" s="210">
        <f>D7+E7+F7+G7+H7+I7+J7+K7+L7+M7+N7+O7+P7+Q7+R7+S7+T7+U7+V7+W7+X7+Y7+Z7+AA7+AB7+AC7+AD7</f>
        <v>0</v>
      </c>
      <c r="D7" s="144">
        <f>SUM(D8:D48)</f>
        <v>0</v>
      </c>
      <c r="E7" s="144">
        <f t="shared" ref="E7:AD7" si="0">SUM(E8:E48)</f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  <c r="U7" s="144">
        <f t="shared" si="0"/>
        <v>0</v>
      </c>
      <c r="V7" s="144">
        <f t="shared" si="0"/>
        <v>0</v>
      </c>
      <c r="W7" s="144">
        <f t="shared" si="0"/>
        <v>0</v>
      </c>
      <c r="X7" s="144">
        <f t="shared" si="0"/>
        <v>0</v>
      </c>
      <c r="Y7" s="144">
        <f t="shared" si="0"/>
        <v>0</v>
      </c>
      <c r="Z7" s="144">
        <f t="shared" si="0"/>
        <v>0</v>
      </c>
      <c r="AA7" s="144">
        <f t="shared" si="0"/>
        <v>0</v>
      </c>
      <c r="AB7" s="144">
        <f t="shared" si="0"/>
        <v>0</v>
      </c>
      <c r="AC7" s="144">
        <f t="shared" si="0"/>
        <v>0</v>
      </c>
      <c r="AD7" s="145">
        <f t="shared" si="0"/>
        <v>0</v>
      </c>
      <c r="AE7" s="210">
        <f>AF7+AG7+AH7+AI7+AJ7+AK7+AL7+AM7+AN7+AO7+AP7+AQ7+AR7+AS7+AT7+AU7+AV7+AW7+AX7+AY7+AZ7+BA7+BB7+BC7+BD7+BE7+BF7</f>
        <v>0</v>
      </c>
      <c r="AF7" s="144">
        <f t="shared" ref="AF7:BF7" si="1">SUM(AF8:AF48)</f>
        <v>0</v>
      </c>
      <c r="AG7" s="144">
        <f t="shared" si="1"/>
        <v>0</v>
      </c>
      <c r="AH7" s="144">
        <f t="shared" si="1"/>
        <v>0</v>
      </c>
      <c r="AI7" s="144">
        <f t="shared" si="1"/>
        <v>0</v>
      </c>
      <c r="AJ7" s="144">
        <f t="shared" si="1"/>
        <v>0</v>
      </c>
      <c r="AK7" s="144">
        <f t="shared" si="1"/>
        <v>0</v>
      </c>
      <c r="AL7" s="144">
        <f t="shared" si="1"/>
        <v>0</v>
      </c>
      <c r="AM7" s="144">
        <f t="shared" si="1"/>
        <v>0</v>
      </c>
      <c r="AN7" s="144">
        <f t="shared" si="1"/>
        <v>0</v>
      </c>
      <c r="AO7" s="144">
        <f t="shared" si="1"/>
        <v>0</v>
      </c>
      <c r="AP7" s="144">
        <f t="shared" si="1"/>
        <v>0</v>
      </c>
      <c r="AQ7" s="144">
        <f t="shared" si="1"/>
        <v>0</v>
      </c>
      <c r="AR7" s="144">
        <f t="shared" si="1"/>
        <v>0</v>
      </c>
      <c r="AS7" s="144">
        <f t="shared" si="1"/>
        <v>0</v>
      </c>
      <c r="AT7" s="144">
        <f t="shared" si="1"/>
        <v>0</v>
      </c>
      <c r="AU7" s="144">
        <f t="shared" si="1"/>
        <v>0</v>
      </c>
      <c r="AV7" s="144">
        <f t="shared" si="1"/>
        <v>0</v>
      </c>
      <c r="AW7" s="144">
        <f t="shared" si="1"/>
        <v>0</v>
      </c>
      <c r="AX7" s="144">
        <f t="shared" si="1"/>
        <v>0</v>
      </c>
      <c r="AY7" s="144">
        <f t="shared" si="1"/>
        <v>0</v>
      </c>
      <c r="AZ7" s="144">
        <f t="shared" si="1"/>
        <v>0</v>
      </c>
      <c r="BA7" s="144">
        <f t="shared" si="1"/>
        <v>0</v>
      </c>
      <c r="BB7" s="144">
        <f t="shared" si="1"/>
        <v>0</v>
      </c>
      <c r="BC7" s="144">
        <f t="shared" si="1"/>
        <v>0</v>
      </c>
      <c r="BD7" s="144">
        <f t="shared" si="1"/>
        <v>0</v>
      </c>
      <c r="BE7" s="144">
        <f t="shared" si="1"/>
        <v>0</v>
      </c>
      <c r="BF7" s="145">
        <f t="shared" si="1"/>
        <v>0</v>
      </c>
    </row>
    <row r="8" spans="1:58" x14ac:dyDescent="0.2">
      <c r="A8" s="138"/>
      <c r="B8" s="140"/>
      <c r="C8" s="210">
        <f>D8+E8+F8+G8+H8+I8+J8+K8+L8+M8+N8+O8+P8+Q8+R8+S8+T8+U8+V8+W8+X8+Y8+Z8+AA8+AB8+AC8+AD8</f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40"/>
      <c r="AE8" s="210">
        <f t="shared" ref="AE8:AE48" si="2">AF8+AG8+AH8+AI8+AJ8+AK8+AL8+AM8+AN8+AO8+AP8+AQ8+AR8+AS8+AT8+AU8+AV8+AW8+AX8+AY8+AZ8+BA8+BB8+BC8+BD8+BE8+BF8</f>
        <v>0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140"/>
    </row>
    <row r="9" spans="1:58" x14ac:dyDescent="0.2">
      <c r="A9" s="138"/>
      <c r="B9" s="140"/>
      <c r="C9" s="210">
        <f>D9+E9+F9+G9+H9+I9+J9+K9+L9+M9+N9+O9+P9+Q9+R9+S9+T9+U9+V9+W9+X9+Y9+Z9+AA9+AB9+AC9+AD9</f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40"/>
      <c r="AE9" s="210">
        <f t="shared" si="2"/>
        <v>0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140"/>
    </row>
    <row r="10" spans="1:58" x14ac:dyDescent="0.2">
      <c r="A10" s="138"/>
      <c r="B10" s="140"/>
      <c r="C10" s="210">
        <f t="shared" ref="C10:C48" si="3">D10+E10+F10+G10+H10+I10+J10+K10+L10+M10+N10+O10+P10+Q10+R10+S10+T10+U10+V10+W10+X10+Y10+Z10+AA10+AB10+AC10+AD10</f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40"/>
      <c r="AE10" s="210">
        <f t="shared" si="2"/>
        <v>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40"/>
    </row>
    <row r="11" spans="1:58" x14ac:dyDescent="0.2">
      <c r="A11" s="138"/>
      <c r="B11" s="140"/>
      <c r="C11" s="210">
        <f t="shared" si="3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40"/>
      <c r="AE11" s="210">
        <f t="shared" si="2"/>
        <v>0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40"/>
    </row>
    <row r="12" spans="1:58" x14ac:dyDescent="0.2">
      <c r="A12" s="138"/>
      <c r="B12" s="140"/>
      <c r="C12" s="210">
        <f t="shared" ref="C12:C28" si="4">D12+E12+F12+G12+H12+I12+J12+K12+L12+M12+N12+O12+P12+Q12+R12+S12+T12+U12+V12+W12+X12+Y12+Z12+AA12+AB12+AC12+AD12</f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40"/>
      <c r="AE12" s="210">
        <f t="shared" ref="AE12:AE28" si="5">AF12+AG12+AH12+AI12+AJ12+AK12+AL12+AM12+AN12+AO12+AP12+AQ12+AR12+AS12+AT12+AU12+AV12+AW12+AX12+AY12+AZ12+BA12+BB12+BC12+BD12+BE12+BF12</f>
        <v>0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40"/>
    </row>
    <row r="13" spans="1:58" x14ac:dyDescent="0.2">
      <c r="A13" s="138"/>
      <c r="B13" s="140"/>
      <c r="C13" s="210">
        <f t="shared" si="4"/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40"/>
      <c r="AE13" s="210">
        <f t="shared" si="5"/>
        <v>0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140"/>
    </row>
    <row r="14" spans="1:58" x14ac:dyDescent="0.2">
      <c r="A14" s="138"/>
      <c r="B14" s="140"/>
      <c r="C14" s="210">
        <f t="shared" si="4"/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40"/>
      <c r="AE14" s="210">
        <f t="shared" si="5"/>
        <v>0</v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140"/>
    </row>
    <row r="15" spans="1:58" x14ac:dyDescent="0.2">
      <c r="A15" s="138"/>
      <c r="B15" s="140"/>
      <c r="C15" s="210">
        <f t="shared" si="4"/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40"/>
      <c r="AE15" s="210">
        <f t="shared" si="5"/>
        <v>0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40"/>
    </row>
    <row r="16" spans="1:58" x14ac:dyDescent="0.2">
      <c r="A16" s="138"/>
      <c r="B16" s="140"/>
      <c r="C16" s="210">
        <f t="shared" si="4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40"/>
      <c r="AE16" s="210">
        <f t="shared" si="5"/>
        <v>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40"/>
    </row>
    <row r="17" spans="1:58" x14ac:dyDescent="0.2">
      <c r="A17" s="138"/>
      <c r="B17" s="140"/>
      <c r="C17" s="210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40"/>
      <c r="AE17" s="210">
        <f t="shared" si="5"/>
        <v>0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140"/>
    </row>
    <row r="18" spans="1:58" x14ac:dyDescent="0.2">
      <c r="A18" s="138"/>
      <c r="B18" s="140"/>
      <c r="C18" s="210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40"/>
      <c r="AE18" s="210">
        <f t="shared" si="5"/>
        <v>0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140"/>
    </row>
    <row r="19" spans="1:58" x14ac:dyDescent="0.2">
      <c r="A19" s="138"/>
      <c r="B19" s="140"/>
      <c r="C19" s="210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140"/>
      <c r="AE19" s="210">
        <f t="shared" si="5"/>
        <v>0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140"/>
    </row>
    <row r="20" spans="1:58" x14ac:dyDescent="0.2">
      <c r="A20" s="138"/>
      <c r="B20" s="140"/>
      <c r="C20" s="210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140"/>
      <c r="AE20" s="210">
        <f t="shared" si="5"/>
        <v>0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140"/>
    </row>
    <row r="21" spans="1:58" x14ac:dyDescent="0.2">
      <c r="A21" s="138"/>
      <c r="B21" s="140"/>
      <c r="C21" s="210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40"/>
      <c r="AE21" s="210">
        <f t="shared" si="5"/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140"/>
    </row>
    <row r="22" spans="1:58" x14ac:dyDescent="0.2">
      <c r="A22" s="138"/>
      <c r="B22" s="140"/>
      <c r="C22" s="210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140"/>
      <c r="AE22" s="210">
        <f t="shared" si="5"/>
        <v>0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140"/>
    </row>
    <row r="23" spans="1:58" x14ac:dyDescent="0.2">
      <c r="A23" s="138"/>
      <c r="B23" s="140"/>
      <c r="C23" s="210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40"/>
      <c r="AE23" s="210">
        <f t="shared" si="5"/>
        <v>0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140"/>
    </row>
    <row r="24" spans="1:58" x14ac:dyDescent="0.2">
      <c r="A24" s="138"/>
      <c r="B24" s="140"/>
      <c r="C24" s="210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140"/>
      <c r="AE24" s="210">
        <f t="shared" si="5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140"/>
    </row>
    <row r="25" spans="1:58" x14ac:dyDescent="0.2">
      <c r="A25" s="138"/>
      <c r="B25" s="140"/>
      <c r="C25" s="210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40"/>
      <c r="AE25" s="210">
        <f t="shared" si="5"/>
        <v>0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40"/>
    </row>
    <row r="26" spans="1:58" x14ac:dyDescent="0.2">
      <c r="A26" s="138"/>
      <c r="B26" s="140"/>
      <c r="C26" s="210">
        <f t="shared" si="4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140"/>
      <c r="AE26" s="210">
        <f t="shared" si="5"/>
        <v>0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140"/>
    </row>
    <row r="27" spans="1:58" x14ac:dyDescent="0.2">
      <c r="A27" s="138"/>
      <c r="B27" s="140"/>
      <c r="C27" s="210">
        <f t="shared" si="4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40"/>
      <c r="AE27" s="210">
        <f t="shared" si="5"/>
        <v>0</v>
      </c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140"/>
    </row>
    <row r="28" spans="1:58" x14ac:dyDescent="0.2">
      <c r="A28" s="138"/>
      <c r="B28" s="140"/>
      <c r="C28" s="210">
        <f t="shared" si="4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40"/>
      <c r="AE28" s="210">
        <f t="shared" si="5"/>
        <v>0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140"/>
    </row>
    <row r="29" spans="1:58" x14ac:dyDescent="0.2">
      <c r="A29" s="138"/>
      <c r="B29" s="140"/>
      <c r="C29" s="210">
        <f t="shared" si="3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140"/>
      <c r="AE29" s="210">
        <f t="shared" si="2"/>
        <v>0</v>
      </c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140"/>
    </row>
    <row r="30" spans="1:58" x14ac:dyDescent="0.2">
      <c r="A30" s="138"/>
      <c r="B30" s="140"/>
      <c r="C30" s="210">
        <f t="shared" si="3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40"/>
      <c r="AE30" s="210">
        <f t="shared" si="2"/>
        <v>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140"/>
    </row>
    <row r="31" spans="1:58" x14ac:dyDescent="0.2">
      <c r="A31" s="138"/>
      <c r="B31" s="140"/>
      <c r="C31" s="210">
        <f t="shared" si="3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40"/>
      <c r="AE31" s="210">
        <f t="shared" si="2"/>
        <v>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140"/>
    </row>
    <row r="32" spans="1:58" x14ac:dyDescent="0.2">
      <c r="A32" s="138"/>
      <c r="B32" s="140"/>
      <c r="C32" s="210">
        <f t="shared" si="3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40"/>
      <c r="AE32" s="210">
        <f t="shared" si="2"/>
        <v>0</v>
      </c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140"/>
    </row>
    <row r="33" spans="1:58" x14ac:dyDescent="0.2">
      <c r="A33" s="138"/>
      <c r="B33" s="140"/>
      <c r="C33" s="210">
        <f t="shared" si="3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140"/>
      <c r="AE33" s="210">
        <f t="shared" si="2"/>
        <v>0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140"/>
    </row>
    <row r="34" spans="1:58" x14ac:dyDescent="0.2">
      <c r="A34" s="138"/>
      <c r="B34" s="140"/>
      <c r="C34" s="210">
        <f t="shared" si="3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40"/>
      <c r="AE34" s="210">
        <f t="shared" si="2"/>
        <v>0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140"/>
    </row>
    <row r="35" spans="1:58" x14ac:dyDescent="0.2">
      <c r="A35" s="138"/>
      <c r="B35" s="140"/>
      <c r="C35" s="210">
        <f t="shared" si="3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140"/>
      <c r="AE35" s="210">
        <f t="shared" si="2"/>
        <v>0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140"/>
    </row>
    <row r="36" spans="1:58" x14ac:dyDescent="0.2">
      <c r="A36" s="138"/>
      <c r="B36" s="140"/>
      <c r="C36" s="210">
        <f t="shared" si="3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140"/>
      <c r="AE36" s="210">
        <f t="shared" si="2"/>
        <v>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140"/>
    </row>
    <row r="37" spans="1:58" x14ac:dyDescent="0.2">
      <c r="A37" s="138"/>
      <c r="B37" s="140"/>
      <c r="C37" s="210">
        <f t="shared" si="3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140"/>
      <c r="AE37" s="210">
        <f t="shared" si="2"/>
        <v>0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140"/>
    </row>
    <row r="38" spans="1:58" x14ac:dyDescent="0.2">
      <c r="A38" s="138"/>
      <c r="B38" s="140"/>
      <c r="C38" s="210">
        <f t="shared" si="3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140"/>
      <c r="AE38" s="210">
        <f t="shared" si="2"/>
        <v>0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140"/>
    </row>
    <row r="39" spans="1:58" x14ac:dyDescent="0.2">
      <c r="A39" s="138"/>
      <c r="B39" s="140"/>
      <c r="C39" s="210">
        <f t="shared" si="3"/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140"/>
      <c r="AE39" s="210">
        <f>AF39+AG39+AH39+AI39+AJ39+AK39+AL39+AM39+AN39+AO39+AP39+AQ39+AR39+AS39+AT39+AU39+AV39+AW39+AX39+AY39+AZ39+BA39+BB39+BC39+BD39+BE39+BF39</f>
        <v>0</v>
      </c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140"/>
    </row>
    <row r="40" spans="1:58" x14ac:dyDescent="0.2">
      <c r="A40" s="138"/>
      <c r="B40" s="140"/>
      <c r="C40" s="210">
        <f t="shared" si="3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140"/>
      <c r="AE40" s="210">
        <f t="shared" si="2"/>
        <v>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140"/>
    </row>
    <row r="41" spans="1:58" x14ac:dyDescent="0.2">
      <c r="A41" s="138"/>
      <c r="B41" s="140"/>
      <c r="C41" s="210">
        <f t="shared" si="3"/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40"/>
      <c r="AE41" s="210">
        <f t="shared" si="2"/>
        <v>0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140"/>
    </row>
    <row r="42" spans="1:58" x14ac:dyDescent="0.2">
      <c r="A42" s="138"/>
      <c r="B42" s="140"/>
      <c r="C42" s="210">
        <f t="shared" si="3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40"/>
      <c r="AE42" s="210">
        <f t="shared" si="2"/>
        <v>0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140"/>
    </row>
    <row r="43" spans="1:58" x14ac:dyDescent="0.2">
      <c r="A43" s="138"/>
      <c r="B43" s="140"/>
      <c r="C43" s="210">
        <f t="shared" si="3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140"/>
      <c r="AE43" s="210">
        <f t="shared" si="2"/>
        <v>0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140"/>
    </row>
    <row r="44" spans="1:58" x14ac:dyDescent="0.2">
      <c r="A44" s="138"/>
      <c r="B44" s="140"/>
      <c r="C44" s="210">
        <f t="shared" si="3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140"/>
      <c r="AE44" s="210">
        <f t="shared" si="2"/>
        <v>0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140"/>
    </row>
    <row r="45" spans="1:58" x14ac:dyDescent="0.2">
      <c r="A45" s="138"/>
      <c r="B45" s="140"/>
      <c r="C45" s="210">
        <f t="shared" si="3"/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140"/>
      <c r="AE45" s="210">
        <f t="shared" si="2"/>
        <v>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140"/>
    </row>
    <row r="46" spans="1:58" x14ac:dyDescent="0.2">
      <c r="A46" s="138"/>
      <c r="B46" s="140"/>
      <c r="C46" s="210">
        <f t="shared" si="3"/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140"/>
      <c r="AE46" s="210">
        <f t="shared" si="2"/>
        <v>0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140"/>
    </row>
    <row r="47" spans="1:58" x14ac:dyDescent="0.2">
      <c r="A47" s="138"/>
      <c r="B47" s="140"/>
      <c r="C47" s="210">
        <f t="shared" si="3"/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140"/>
      <c r="AE47" s="210">
        <f t="shared" si="2"/>
        <v>0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140"/>
    </row>
    <row r="48" spans="1:58" ht="13.5" thickBot="1" x14ac:dyDescent="0.25">
      <c r="A48" s="147"/>
      <c r="B48" s="151"/>
      <c r="C48" s="212">
        <f t="shared" si="3"/>
        <v>0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1"/>
      <c r="AE48" s="212">
        <f t="shared" si="2"/>
        <v>0</v>
      </c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</row>
    <row r="49" spans="1:58" x14ac:dyDescent="0.2">
      <c r="A49" s="61"/>
    </row>
    <row r="50" spans="1:58" ht="12.75" customHeight="1" x14ac:dyDescent="0.2">
      <c r="A50" s="61"/>
    </row>
    <row r="51" spans="1:58" ht="12.75" customHeight="1" x14ac:dyDescent="0.2">
      <c r="AE51" s="157"/>
      <c r="AY51" s="908" t="s">
        <v>52</v>
      </c>
      <c r="AZ51" s="908"/>
      <c r="BA51" s="908"/>
      <c r="BB51" s="908"/>
      <c r="BC51" s="908"/>
      <c r="BD51" s="908"/>
      <c r="BE51" s="908"/>
      <c r="BF51" s="908"/>
    </row>
    <row r="52" spans="1:58" ht="12.75" customHeight="1" x14ac:dyDescent="0.2">
      <c r="AE52" s="157"/>
      <c r="AU52" t="s">
        <v>753</v>
      </c>
      <c r="AY52" s="643"/>
      <c r="AZ52" s="643"/>
      <c r="BA52" s="643"/>
      <c r="BB52" s="643"/>
      <c r="BC52" s="643"/>
      <c r="BD52" s="643"/>
      <c r="BE52" s="643"/>
      <c r="BF52" s="643"/>
    </row>
    <row r="53" spans="1:58" ht="12.75" customHeight="1" x14ac:dyDescent="0.2">
      <c r="AE53" s="157"/>
      <c r="AU53" s="34" t="s">
        <v>762</v>
      </c>
      <c r="AV53" s="34"/>
      <c r="AY53" s="643"/>
      <c r="AZ53" s="643"/>
      <c r="BA53" s="643"/>
      <c r="BB53" s="643"/>
      <c r="BC53" s="643"/>
      <c r="BD53" s="643"/>
      <c r="BE53" s="643"/>
      <c r="BF53" s="643"/>
    </row>
    <row r="54" spans="1:58" ht="12.75" customHeight="1" x14ac:dyDescent="0.2">
      <c r="AE54" s="157"/>
      <c r="AY54" s="643"/>
      <c r="AZ54" s="643"/>
      <c r="BA54" s="643"/>
      <c r="BB54" s="643"/>
      <c r="BC54" s="643"/>
      <c r="BD54" s="643"/>
      <c r="BE54" s="643"/>
      <c r="BF54" s="643"/>
    </row>
    <row r="55" spans="1:58" ht="16.5" x14ac:dyDescent="0.25">
      <c r="AE55" s="157" t="s">
        <v>65</v>
      </c>
      <c r="AH55" s="38" t="s">
        <v>199</v>
      </c>
      <c r="AI55" s="39"/>
      <c r="AJ55" s="39"/>
      <c r="AK55" s="40"/>
      <c r="AL55" s="40"/>
      <c r="AM55" s="40"/>
      <c r="AN55" s="88" t="s">
        <v>66</v>
      </c>
      <c r="AP55" s="86"/>
      <c r="AQ55" s="86"/>
      <c r="AR55" s="86"/>
      <c r="AS55" s="13"/>
      <c r="AT55" s="13"/>
    </row>
    <row r="56" spans="1:58" ht="16.5" x14ac:dyDescent="0.25">
      <c r="AE56" s="158"/>
      <c r="AH56" s="38"/>
      <c r="AI56" s="39"/>
      <c r="AJ56" s="39"/>
      <c r="AK56" s="40"/>
      <c r="AL56" s="40"/>
      <c r="AM56" s="40"/>
      <c r="AN56" s="101"/>
      <c r="AP56" s="101"/>
      <c r="AQ56" s="101"/>
      <c r="AR56" s="101"/>
      <c r="AS56" s="13"/>
      <c r="AT56" s="13"/>
    </row>
    <row r="57" spans="1:58" x14ac:dyDescent="0.2">
      <c r="AE57" s="213"/>
      <c r="AH57" s="45" t="s">
        <v>67</v>
      </c>
      <c r="AI57" s="213"/>
      <c r="AJ57" s="213"/>
      <c r="AK57" s="213"/>
      <c r="AL57" s="213"/>
      <c r="AM57" s="213"/>
      <c r="AN57" s="45" t="s">
        <v>69</v>
      </c>
      <c r="AP57" s="213"/>
      <c r="AQ57" s="213"/>
      <c r="AR57" s="213"/>
      <c r="AS57" s="213"/>
      <c r="AT57" s="213"/>
    </row>
    <row r="60" spans="1:58" ht="15.75" x14ac:dyDescent="0.25">
      <c r="B60" s="161" t="s">
        <v>316</v>
      </c>
    </row>
    <row r="61" spans="1:58" x14ac:dyDescent="0.2">
      <c r="B61" s="199" t="s">
        <v>418</v>
      </c>
    </row>
    <row r="62" spans="1:58" ht="14.25" customHeight="1" x14ac:dyDescent="0.2">
      <c r="B62" s="199" t="s">
        <v>419</v>
      </c>
    </row>
    <row r="63" spans="1:58" ht="14.25" customHeight="1" x14ac:dyDescent="0.2">
      <c r="B63" s="199"/>
    </row>
    <row r="64" spans="1:58" ht="15.95" customHeight="1" x14ac:dyDescent="0.2">
      <c r="B64" s="967" t="s">
        <v>420</v>
      </c>
      <c r="C64" s="967"/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</row>
    <row r="65" spans="2:26" ht="15.95" customHeight="1" x14ac:dyDescent="0.2">
      <c r="B65" s="967" t="s">
        <v>421</v>
      </c>
      <c r="C65" s="967"/>
      <c r="D65" s="967"/>
      <c r="E65" s="967"/>
      <c r="F65" s="967"/>
      <c r="G65" s="967"/>
      <c r="H65" s="967"/>
      <c r="I65" s="967"/>
      <c r="J65" s="967"/>
      <c r="K65" s="967"/>
      <c r="L65" s="967"/>
      <c r="M65" s="967"/>
      <c r="N65" s="967"/>
      <c r="O65" s="967"/>
      <c r="P65" s="967"/>
      <c r="Q65" s="967"/>
      <c r="R65" s="967"/>
      <c r="S65" s="967"/>
      <c r="T65" s="967"/>
      <c r="U65" s="967"/>
      <c r="V65" s="967"/>
      <c r="W65" s="967"/>
      <c r="X65" s="967"/>
      <c r="Y65" s="967"/>
      <c r="Z65" s="967"/>
    </row>
    <row r="66" spans="2:26" ht="15.95" customHeight="1" x14ac:dyDescent="0.2">
      <c r="B66" s="968" t="s">
        <v>422</v>
      </c>
      <c r="C66" s="967"/>
      <c r="D66" s="967"/>
      <c r="E66" s="967"/>
      <c r="F66" s="967"/>
      <c r="G66" s="967"/>
      <c r="H66" s="967"/>
      <c r="I66" s="967"/>
      <c r="J66" s="967"/>
      <c r="K66" s="967"/>
      <c r="L66" s="967"/>
      <c r="M66" s="967"/>
      <c r="N66" s="967"/>
      <c r="O66" s="967"/>
      <c r="P66" s="967"/>
      <c r="Q66" s="967"/>
      <c r="R66" s="967"/>
      <c r="S66" s="967"/>
      <c r="T66" s="967"/>
      <c r="U66" s="967"/>
      <c r="V66" s="967"/>
      <c r="W66" s="967"/>
      <c r="X66" s="967"/>
      <c r="Y66" s="967"/>
      <c r="Z66" s="967"/>
    </row>
    <row r="67" spans="2:26" ht="15.95" customHeight="1" x14ac:dyDescent="0.2">
      <c r="B67" s="969" t="s">
        <v>457</v>
      </c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69"/>
      <c r="V67" s="969"/>
      <c r="W67" s="969"/>
      <c r="X67" s="969"/>
      <c r="Y67" s="969"/>
      <c r="Z67" s="969"/>
    </row>
    <row r="68" spans="2:26" ht="15.95" customHeight="1" x14ac:dyDescent="0.2">
      <c r="B68" s="969" t="s">
        <v>423</v>
      </c>
      <c r="C68" s="969"/>
      <c r="D68" s="969"/>
      <c r="E68" s="969"/>
      <c r="F68" s="969"/>
      <c r="G68" s="969"/>
      <c r="H68" s="969"/>
      <c r="I68" s="969"/>
      <c r="J68" s="969"/>
      <c r="K68" s="969"/>
      <c r="L68" s="969"/>
      <c r="M68" s="969"/>
      <c r="N68" s="969"/>
      <c r="O68" s="969"/>
      <c r="P68" s="969"/>
      <c r="Q68" s="969"/>
      <c r="R68" s="969"/>
      <c r="S68" s="969"/>
      <c r="T68" s="969"/>
      <c r="U68" s="969"/>
      <c r="V68" s="969"/>
      <c r="W68" s="969"/>
      <c r="X68" s="969"/>
      <c r="Y68" s="969"/>
      <c r="Z68" s="969"/>
    </row>
    <row r="69" spans="2:26" ht="15.95" customHeight="1" x14ac:dyDescent="0.2">
      <c r="B69" s="969" t="s">
        <v>424</v>
      </c>
      <c r="C69" s="969"/>
      <c r="D69" s="969"/>
      <c r="E69" s="969"/>
      <c r="F69" s="969"/>
      <c r="G69" s="969"/>
      <c r="H69" s="969"/>
      <c r="I69" s="969"/>
      <c r="J69" s="969"/>
      <c r="K69" s="969"/>
      <c r="L69" s="969"/>
      <c r="M69" s="969"/>
      <c r="N69" s="969"/>
      <c r="O69" s="969"/>
      <c r="P69" s="969"/>
      <c r="Q69" s="969"/>
      <c r="R69" s="969"/>
      <c r="S69" s="969"/>
      <c r="T69" s="969"/>
      <c r="U69" s="969"/>
      <c r="V69" s="969"/>
      <c r="W69" s="969"/>
      <c r="X69" s="969"/>
      <c r="Y69" s="969"/>
      <c r="Z69" s="969"/>
    </row>
    <row r="70" spans="2:26" ht="15.95" customHeight="1" x14ac:dyDescent="0.2">
      <c r="B70" s="968" t="s">
        <v>425</v>
      </c>
      <c r="C70" s="967"/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</row>
    <row r="71" spans="2:26" ht="15.95" customHeight="1" x14ac:dyDescent="0.2">
      <c r="B71" s="969" t="s">
        <v>426</v>
      </c>
      <c r="C71" s="969"/>
      <c r="D71" s="969"/>
      <c r="E71" s="969"/>
      <c r="F71" s="969"/>
      <c r="G71" s="969"/>
      <c r="H71" s="969"/>
      <c r="I71" s="969"/>
      <c r="J71" s="969"/>
      <c r="K71" s="969"/>
      <c r="L71" s="969"/>
      <c r="M71" s="969"/>
      <c r="N71" s="969"/>
      <c r="O71" s="969"/>
      <c r="P71" s="969"/>
      <c r="Q71" s="969"/>
      <c r="R71" s="969"/>
      <c r="S71" s="969"/>
      <c r="T71" s="969"/>
      <c r="U71" s="969"/>
      <c r="V71" s="969"/>
      <c r="W71" s="969"/>
      <c r="X71" s="969"/>
      <c r="Y71" s="969"/>
      <c r="Z71" s="969"/>
    </row>
    <row r="72" spans="2:26" ht="30" customHeight="1" x14ac:dyDescent="0.2">
      <c r="B72" s="969" t="s">
        <v>427</v>
      </c>
      <c r="C72" s="969"/>
      <c r="D72" s="969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969"/>
      <c r="P72" s="969"/>
      <c r="Q72" s="969"/>
      <c r="R72" s="969"/>
      <c r="S72" s="969"/>
      <c r="T72" s="969"/>
      <c r="U72" s="969"/>
      <c r="V72" s="969"/>
      <c r="W72" s="969"/>
      <c r="X72" s="969"/>
      <c r="Y72" s="969"/>
      <c r="Z72" s="969"/>
    </row>
    <row r="73" spans="2:26" ht="30" customHeight="1" x14ac:dyDescent="0.2">
      <c r="B73" s="969" t="s">
        <v>428</v>
      </c>
      <c r="C73" s="969"/>
      <c r="D73" s="969"/>
      <c r="E73" s="969"/>
      <c r="F73" s="969"/>
      <c r="G73" s="969"/>
      <c r="H73" s="969"/>
      <c r="I73" s="969"/>
      <c r="J73" s="969"/>
      <c r="K73" s="969"/>
      <c r="L73" s="969"/>
      <c r="M73" s="969"/>
      <c r="N73" s="969"/>
      <c r="O73" s="969"/>
      <c r="P73" s="969"/>
      <c r="Q73" s="969"/>
      <c r="R73" s="969"/>
      <c r="S73" s="969"/>
      <c r="T73" s="969"/>
      <c r="U73" s="969"/>
      <c r="V73" s="969"/>
      <c r="W73" s="969"/>
      <c r="X73" s="969"/>
      <c r="Y73" s="969"/>
      <c r="Z73" s="969"/>
    </row>
    <row r="74" spans="2:26" ht="15.95" customHeight="1" x14ac:dyDescent="0.2">
      <c r="B74" s="969" t="s">
        <v>429</v>
      </c>
      <c r="C74" s="969"/>
      <c r="D74" s="969"/>
      <c r="E74" s="969"/>
      <c r="F74" s="969"/>
      <c r="G74" s="969"/>
      <c r="H74" s="969"/>
      <c r="I74" s="969"/>
      <c r="J74" s="969"/>
      <c r="K74" s="969"/>
      <c r="L74" s="969"/>
      <c r="M74" s="969"/>
      <c r="N74" s="969"/>
      <c r="O74" s="969"/>
      <c r="P74" s="969"/>
      <c r="Q74" s="969"/>
      <c r="R74" s="969"/>
      <c r="S74" s="969"/>
      <c r="T74" s="969"/>
      <c r="U74" s="969"/>
      <c r="V74" s="969"/>
      <c r="W74" s="969"/>
      <c r="X74" s="969"/>
      <c r="Y74" s="969"/>
      <c r="Z74" s="969"/>
    </row>
    <row r="75" spans="2:26" ht="15.95" customHeight="1" x14ac:dyDescent="0.2">
      <c r="B75" s="968" t="s">
        <v>430</v>
      </c>
      <c r="C75" s="967"/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</row>
    <row r="76" spans="2:26" ht="15.95" customHeight="1" x14ac:dyDescent="0.2">
      <c r="B76" s="970" t="s">
        <v>458</v>
      </c>
      <c r="C76" s="970"/>
      <c r="D76" s="97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970"/>
      <c r="P76" s="970"/>
      <c r="Q76" s="970"/>
      <c r="R76" s="970"/>
      <c r="S76" s="970"/>
      <c r="T76" s="970"/>
      <c r="U76" s="970"/>
      <c r="V76" s="970"/>
      <c r="W76" s="970"/>
      <c r="X76" s="970"/>
      <c r="Y76" s="970"/>
      <c r="Z76" s="970"/>
    </row>
    <row r="77" spans="2:26" ht="15.95" customHeight="1" x14ac:dyDescent="0.2">
      <c r="B77" s="969" t="s">
        <v>431</v>
      </c>
      <c r="C77" s="969"/>
      <c r="D77" s="969"/>
      <c r="E77" s="969"/>
      <c r="F77" s="969"/>
      <c r="G77" s="969"/>
      <c r="H77" s="969"/>
      <c r="I77" s="969"/>
      <c r="J77" s="969"/>
      <c r="K77" s="969"/>
      <c r="L77" s="969"/>
      <c r="M77" s="969"/>
      <c r="N77" s="969"/>
      <c r="O77" s="969"/>
      <c r="P77" s="969"/>
      <c r="Q77" s="969"/>
      <c r="R77" s="969"/>
      <c r="S77" s="969"/>
      <c r="T77" s="969"/>
      <c r="U77" s="969"/>
      <c r="V77" s="969"/>
      <c r="W77" s="969"/>
      <c r="X77" s="969"/>
      <c r="Y77" s="969"/>
      <c r="Z77" s="969"/>
    </row>
    <row r="78" spans="2:26" ht="15.95" customHeight="1" x14ac:dyDescent="0.2">
      <c r="B78" s="969" t="s">
        <v>432</v>
      </c>
      <c r="C78" s="969"/>
      <c r="D78" s="969"/>
      <c r="E78" s="969"/>
      <c r="F78" s="969"/>
      <c r="G78" s="969"/>
      <c r="H78" s="969"/>
      <c r="I78" s="969"/>
      <c r="J78" s="969"/>
      <c r="K78" s="969"/>
      <c r="L78" s="969"/>
      <c r="M78" s="969"/>
      <c r="N78" s="969"/>
      <c r="O78" s="969"/>
      <c r="P78" s="969"/>
      <c r="Q78" s="969"/>
      <c r="R78" s="969"/>
      <c r="S78" s="969"/>
      <c r="T78" s="969"/>
      <c r="U78" s="969"/>
      <c r="V78" s="969"/>
      <c r="W78" s="969"/>
      <c r="X78" s="969"/>
      <c r="Y78" s="969"/>
      <c r="Z78" s="969"/>
    </row>
    <row r="79" spans="2:26" ht="15.95" customHeight="1" x14ac:dyDescent="0.2">
      <c r="B79" s="968" t="s">
        <v>433</v>
      </c>
      <c r="C79" s="967"/>
      <c r="D79" s="967"/>
      <c r="E79" s="967"/>
      <c r="F79" s="967"/>
      <c r="G79" s="967"/>
      <c r="H79" s="967"/>
      <c r="I79" s="967"/>
      <c r="J79" s="967"/>
      <c r="K79" s="967"/>
      <c r="L79" s="967"/>
      <c r="M79" s="967"/>
      <c r="N79" s="967"/>
      <c r="O79" s="967"/>
      <c r="P79" s="967"/>
      <c r="Q79" s="967"/>
      <c r="R79" s="967"/>
      <c r="S79" s="967"/>
      <c r="T79" s="967"/>
      <c r="U79" s="967"/>
      <c r="V79" s="967"/>
      <c r="W79" s="967"/>
      <c r="X79" s="967"/>
      <c r="Y79" s="967"/>
      <c r="Z79" s="967"/>
    </row>
    <row r="80" spans="2:26" ht="15.95" customHeight="1" x14ac:dyDescent="0.2">
      <c r="B80" s="969" t="s">
        <v>434</v>
      </c>
      <c r="C80" s="969"/>
      <c r="D80" s="969"/>
      <c r="E80" s="969"/>
      <c r="F80" s="969"/>
      <c r="G80" s="969"/>
      <c r="H80" s="969"/>
      <c r="I80" s="969"/>
      <c r="J80" s="969"/>
      <c r="K80" s="969"/>
      <c r="L80" s="969"/>
      <c r="M80" s="969"/>
      <c r="N80" s="969"/>
      <c r="O80" s="969"/>
      <c r="P80" s="969"/>
      <c r="Q80" s="969"/>
      <c r="R80" s="969"/>
      <c r="S80" s="969"/>
      <c r="T80" s="969"/>
      <c r="U80" s="969"/>
      <c r="V80" s="969"/>
      <c r="W80" s="969"/>
      <c r="X80" s="969"/>
      <c r="Y80" s="969"/>
      <c r="Z80" s="969"/>
    </row>
    <row r="81" spans="2:26" ht="30" customHeight="1" x14ac:dyDescent="0.2">
      <c r="B81" s="969" t="s">
        <v>435</v>
      </c>
      <c r="C81" s="969"/>
      <c r="D81" s="969"/>
      <c r="E81" s="969"/>
      <c r="F81" s="969"/>
      <c r="G81" s="969"/>
      <c r="H81" s="969"/>
      <c r="I81" s="969"/>
      <c r="J81" s="969"/>
      <c r="K81" s="969"/>
      <c r="L81" s="969"/>
      <c r="M81" s="969"/>
      <c r="N81" s="969"/>
      <c r="O81" s="969"/>
      <c r="P81" s="969"/>
      <c r="Q81" s="969"/>
      <c r="R81" s="969"/>
      <c r="S81" s="969"/>
      <c r="T81" s="969"/>
      <c r="U81" s="969"/>
      <c r="V81" s="969"/>
      <c r="W81" s="969"/>
      <c r="X81" s="969"/>
      <c r="Y81" s="969"/>
      <c r="Z81" s="969"/>
    </row>
    <row r="82" spans="2:26" ht="30" customHeight="1" x14ac:dyDescent="0.2">
      <c r="B82" s="969" t="s">
        <v>436</v>
      </c>
      <c r="C82" s="969"/>
      <c r="D82" s="969"/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969"/>
      <c r="P82" s="969"/>
      <c r="Q82" s="969"/>
      <c r="R82" s="969"/>
      <c r="S82" s="969"/>
      <c r="T82" s="969"/>
      <c r="U82" s="969"/>
      <c r="V82" s="969"/>
      <c r="W82" s="969"/>
      <c r="X82" s="969"/>
      <c r="Y82" s="969"/>
      <c r="Z82" s="969"/>
    </row>
    <row r="83" spans="2:26" ht="15.95" customHeight="1" x14ac:dyDescent="0.2">
      <c r="B83" s="969" t="s">
        <v>437</v>
      </c>
      <c r="C83" s="969"/>
      <c r="D83" s="969"/>
      <c r="E83" s="969"/>
      <c r="F83" s="969"/>
      <c r="G83" s="969"/>
      <c r="H83" s="969"/>
      <c r="I83" s="969"/>
      <c r="J83" s="969"/>
      <c r="K83" s="969"/>
      <c r="L83" s="969"/>
      <c r="M83" s="969"/>
      <c r="N83" s="969"/>
      <c r="O83" s="969"/>
      <c r="P83" s="969"/>
      <c r="Q83" s="969"/>
      <c r="R83" s="969"/>
      <c r="S83" s="969"/>
      <c r="T83" s="969"/>
      <c r="U83" s="969"/>
      <c r="V83" s="969"/>
      <c r="W83" s="969"/>
      <c r="X83" s="969"/>
      <c r="Y83" s="969"/>
      <c r="Z83" s="969"/>
    </row>
    <row r="84" spans="2:26" ht="15.95" customHeight="1" x14ac:dyDescent="0.2">
      <c r="B84" s="968" t="s">
        <v>438</v>
      </c>
      <c r="C84" s="967"/>
      <c r="D84" s="967"/>
      <c r="E84" s="967"/>
      <c r="F84" s="967"/>
      <c r="G84" s="967"/>
      <c r="H84" s="967"/>
      <c r="I84" s="967"/>
      <c r="J84" s="967"/>
      <c r="K84" s="967"/>
      <c r="L84" s="967"/>
      <c r="M84" s="967"/>
      <c r="N84" s="967"/>
      <c r="O84" s="967"/>
      <c r="P84" s="967"/>
      <c r="Q84" s="967"/>
      <c r="R84" s="967"/>
      <c r="S84" s="967"/>
      <c r="T84" s="967"/>
      <c r="U84" s="967"/>
      <c r="V84" s="967"/>
      <c r="W84" s="967"/>
      <c r="X84" s="967"/>
      <c r="Y84" s="967"/>
      <c r="Z84" s="967"/>
    </row>
    <row r="85" spans="2:26" ht="31.5" customHeight="1" x14ac:dyDescent="0.2">
      <c r="B85" s="969" t="s">
        <v>439</v>
      </c>
      <c r="C85" s="969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</row>
    <row r="86" spans="2:26" ht="40.5" customHeight="1" x14ac:dyDescent="0.2">
      <c r="B86" s="969" t="s">
        <v>440</v>
      </c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</row>
    <row r="87" spans="2:26" ht="38.25" customHeight="1" x14ac:dyDescent="0.2">
      <c r="B87" s="969" t="s">
        <v>441</v>
      </c>
      <c r="C87" s="969"/>
      <c r="D87" s="969"/>
      <c r="E87" s="969"/>
      <c r="F87" s="969"/>
      <c r="G87" s="969"/>
      <c r="H87" s="969"/>
      <c r="I87" s="969"/>
      <c r="J87" s="969"/>
      <c r="K87" s="969"/>
      <c r="L87" s="969"/>
      <c r="M87" s="969"/>
      <c r="N87" s="969"/>
      <c r="O87" s="969"/>
      <c r="P87" s="969"/>
      <c r="Q87" s="969"/>
      <c r="R87" s="969"/>
      <c r="S87" s="969"/>
      <c r="T87" s="969"/>
      <c r="U87" s="969"/>
      <c r="V87" s="969"/>
      <c r="W87" s="969"/>
      <c r="X87" s="969"/>
      <c r="Y87" s="969"/>
      <c r="Z87" s="969"/>
    </row>
    <row r="88" spans="2:26" ht="31.5" customHeight="1" x14ac:dyDescent="0.2">
      <c r="B88" s="969" t="s">
        <v>442</v>
      </c>
      <c r="C88" s="969"/>
      <c r="D88" s="969"/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969"/>
      <c r="P88" s="969"/>
      <c r="Q88" s="969"/>
      <c r="R88" s="969"/>
      <c r="S88" s="969"/>
      <c r="T88" s="969"/>
      <c r="U88" s="969"/>
      <c r="V88" s="969"/>
      <c r="W88" s="969"/>
      <c r="X88" s="969"/>
      <c r="Y88" s="969"/>
      <c r="Z88" s="969"/>
    </row>
    <row r="89" spans="2:26" ht="28.5" customHeight="1" x14ac:dyDescent="0.2">
      <c r="B89" s="968" t="s">
        <v>443</v>
      </c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7"/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7"/>
      <c r="Y89" s="967"/>
      <c r="Z89" s="967"/>
    </row>
    <row r="90" spans="2:26" ht="45" customHeight="1" x14ac:dyDescent="0.2">
      <c r="B90" s="969" t="s">
        <v>444</v>
      </c>
      <c r="C90" s="969"/>
      <c r="D90" s="969"/>
      <c r="E90" s="969"/>
      <c r="F90" s="969"/>
      <c r="G90" s="969"/>
      <c r="H90" s="969"/>
      <c r="I90" s="969"/>
      <c r="J90" s="969"/>
      <c r="K90" s="969"/>
      <c r="L90" s="969"/>
      <c r="M90" s="969"/>
      <c r="N90" s="969"/>
      <c r="O90" s="969"/>
      <c r="P90" s="969"/>
      <c r="Q90" s="969"/>
      <c r="R90" s="969"/>
      <c r="S90" s="969"/>
      <c r="T90" s="969"/>
      <c r="U90" s="969"/>
      <c r="V90" s="969"/>
      <c r="W90" s="969"/>
      <c r="X90" s="969"/>
      <c r="Y90" s="969"/>
      <c r="Z90" s="969"/>
    </row>
    <row r="91" spans="2:26" ht="54.75" customHeight="1" x14ac:dyDescent="0.2">
      <c r="B91" s="969" t="s">
        <v>445</v>
      </c>
      <c r="C91" s="969"/>
      <c r="D91" s="969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</row>
    <row r="92" spans="2:26" ht="45" customHeight="1" x14ac:dyDescent="0.2">
      <c r="B92" s="969" t="s">
        <v>446</v>
      </c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</row>
    <row r="93" spans="2:26" ht="32.25" customHeight="1" x14ac:dyDescent="0.2">
      <c r="B93" s="969" t="s">
        <v>447</v>
      </c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</row>
    <row r="94" spans="2:26" ht="15.95" customHeight="1" x14ac:dyDescent="0.2">
      <c r="B94" s="968" t="s">
        <v>448</v>
      </c>
      <c r="C94" s="967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</row>
    <row r="95" spans="2:26" ht="15.95" customHeight="1" x14ac:dyDescent="0.2">
      <c r="B95" s="969" t="s">
        <v>449</v>
      </c>
      <c r="C95" s="969"/>
      <c r="D95" s="969"/>
      <c r="E95" s="969"/>
      <c r="F95" s="969"/>
      <c r="G95" s="969"/>
      <c r="H95" s="969"/>
      <c r="I95" s="969"/>
      <c r="J95" s="969"/>
      <c r="K95" s="969"/>
      <c r="L95" s="969"/>
      <c r="M95" s="969"/>
      <c r="N95" s="969"/>
      <c r="O95" s="969"/>
      <c r="P95" s="969"/>
      <c r="Q95" s="969"/>
      <c r="R95" s="969"/>
      <c r="S95" s="969"/>
      <c r="T95" s="969"/>
      <c r="U95" s="969"/>
      <c r="V95" s="969"/>
      <c r="W95" s="969"/>
      <c r="X95" s="969"/>
      <c r="Y95" s="969"/>
      <c r="Z95" s="969"/>
    </row>
    <row r="96" spans="2:26" ht="15.95" customHeight="1" x14ac:dyDescent="0.2">
      <c r="B96" s="969" t="s">
        <v>450</v>
      </c>
      <c r="C96" s="969"/>
      <c r="D96" s="969"/>
      <c r="E96" s="969"/>
      <c r="F96" s="969"/>
      <c r="G96" s="969"/>
      <c r="H96" s="969"/>
      <c r="I96" s="969"/>
      <c r="J96" s="969"/>
      <c r="K96" s="969"/>
      <c r="L96" s="969"/>
      <c r="M96" s="969"/>
      <c r="N96" s="969"/>
      <c r="O96" s="969"/>
      <c r="P96" s="969"/>
      <c r="Q96" s="969"/>
      <c r="R96" s="969"/>
      <c r="S96" s="969"/>
      <c r="T96" s="969"/>
      <c r="U96" s="969"/>
      <c r="V96" s="969"/>
      <c r="W96" s="969"/>
      <c r="X96" s="969"/>
      <c r="Y96" s="969"/>
      <c r="Z96" s="969"/>
    </row>
    <row r="97" spans="2:26" ht="15.95" customHeight="1" x14ac:dyDescent="0.2">
      <c r="B97" s="969" t="s">
        <v>451</v>
      </c>
      <c r="C97" s="969"/>
      <c r="D97" s="969"/>
      <c r="E97" s="969"/>
      <c r="F97" s="969"/>
      <c r="G97" s="969"/>
      <c r="H97" s="969"/>
      <c r="I97" s="969"/>
      <c r="J97" s="969"/>
      <c r="K97" s="969"/>
      <c r="L97" s="969"/>
      <c r="M97" s="969"/>
      <c r="N97" s="969"/>
      <c r="O97" s="969"/>
      <c r="P97" s="969"/>
      <c r="Q97" s="969"/>
      <c r="R97" s="969"/>
      <c r="S97" s="969"/>
      <c r="T97" s="969"/>
      <c r="U97" s="969"/>
      <c r="V97" s="969"/>
      <c r="W97" s="969"/>
      <c r="X97" s="969"/>
      <c r="Y97" s="969"/>
      <c r="Z97" s="969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Normal="100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Y5" sqref="Y5"/>
    </sheetView>
  </sheetViews>
  <sheetFormatPr defaultRowHeight="12.75" x14ac:dyDescent="0.2"/>
  <cols>
    <col min="1" max="1" width="15.28515625" style="312" customWidth="1"/>
    <col min="2" max="2" width="3.140625" style="312" customWidth="1"/>
    <col min="3" max="3" width="5.7109375" style="312" customWidth="1"/>
    <col min="4" max="4" width="7.85546875" style="312" customWidth="1"/>
    <col min="5" max="5" width="9.28515625" style="312" customWidth="1"/>
    <col min="6" max="6" width="10.42578125" style="312" customWidth="1"/>
    <col min="7" max="7" width="13.5703125" style="312" customWidth="1"/>
    <col min="8" max="8" width="8.7109375" style="312" customWidth="1"/>
    <col min="9" max="9" width="8" style="312" customWidth="1"/>
    <col min="10" max="10" width="8.7109375" style="312" customWidth="1"/>
    <col min="11" max="11" width="8" style="312" customWidth="1"/>
    <col min="12" max="12" width="8.140625" style="312" customWidth="1"/>
    <col min="13" max="13" width="8.7109375" style="312" customWidth="1"/>
    <col min="14" max="14" width="8.140625" style="312" customWidth="1"/>
    <col min="15" max="15" width="8.42578125" style="312" customWidth="1"/>
    <col min="16" max="16" width="8.140625" style="312" customWidth="1"/>
    <col min="17" max="17" width="7.5703125" style="312" customWidth="1"/>
    <col min="18" max="18" width="10.28515625" style="312" customWidth="1"/>
    <col min="19" max="19" width="5.7109375" style="312" customWidth="1"/>
    <col min="20" max="20" width="6.28515625" style="312" customWidth="1"/>
    <col min="21" max="21" width="8.5703125" style="312" customWidth="1"/>
    <col min="22" max="22" width="7.42578125" style="312" customWidth="1"/>
    <col min="23" max="23" width="8.5703125" style="312" customWidth="1"/>
    <col min="24" max="16384" width="9.140625" style="312"/>
  </cols>
  <sheetData>
    <row r="1" spans="1:23" s="34" customFormat="1" x14ac:dyDescent="0.2">
      <c r="U1" s="733" t="s">
        <v>70</v>
      </c>
      <c r="V1" s="733"/>
      <c r="W1" s="733"/>
    </row>
    <row r="2" spans="1:23" s="34" customFormat="1" ht="15" customHeight="1" x14ac:dyDescent="0.2">
      <c r="A2" s="405"/>
      <c r="B2" s="405"/>
      <c r="C2" s="741" t="s">
        <v>71</v>
      </c>
      <c r="D2" s="741"/>
      <c r="E2" s="741"/>
      <c r="F2" s="741"/>
      <c r="G2" s="741"/>
      <c r="H2" s="741"/>
      <c r="I2" s="741"/>
      <c r="J2" s="741"/>
      <c r="K2" s="47" t="s">
        <v>767</v>
      </c>
      <c r="L2" s="406" t="s">
        <v>48</v>
      </c>
      <c r="M2" s="48">
        <v>12</v>
      </c>
      <c r="N2" s="734" t="s">
        <v>808</v>
      </c>
      <c r="O2" s="734"/>
      <c r="P2" s="734"/>
      <c r="R2" s="407"/>
      <c r="S2" s="405"/>
      <c r="T2" s="405"/>
    </row>
    <row r="3" spans="1:23" s="34" customFormat="1" ht="12" customHeight="1" thickBot="1" x14ac:dyDescent="0.25">
      <c r="A3" s="405"/>
      <c r="B3" s="405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9"/>
      <c r="P3" s="406"/>
      <c r="Q3" s="50"/>
      <c r="R3" s="307"/>
      <c r="S3" s="307"/>
      <c r="T3" s="307"/>
      <c r="U3" s="407"/>
      <c r="V3" s="405"/>
      <c r="W3" s="405"/>
    </row>
    <row r="4" spans="1:23" ht="13.5" customHeight="1" thickBot="1" x14ac:dyDescent="0.25">
      <c r="A4" s="714" t="s">
        <v>456</v>
      </c>
      <c r="B4" s="715"/>
      <c r="C4" s="714" t="s">
        <v>72</v>
      </c>
      <c r="D4" s="664" t="s">
        <v>73</v>
      </c>
      <c r="E4" s="728" t="s">
        <v>358</v>
      </c>
      <c r="F4" s="730" t="s">
        <v>357</v>
      </c>
      <c r="G4" s="731"/>
      <c r="H4" s="732"/>
      <c r="I4" s="728" t="s">
        <v>332</v>
      </c>
      <c r="J4" s="725" t="s">
        <v>377</v>
      </c>
      <c r="K4" s="725" t="s">
        <v>74</v>
      </c>
      <c r="L4" s="313" t="s">
        <v>62</v>
      </c>
      <c r="M4" s="313"/>
      <c r="N4" s="313"/>
      <c r="O4" s="664" t="s">
        <v>75</v>
      </c>
      <c r="P4" s="314" t="s">
        <v>76</v>
      </c>
      <c r="Q4" s="313"/>
      <c r="R4" s="313"/>
      <c r="S4" s="313"/>
      <c r="T4" s="315"/>
      <c r="U4" s="664" t="s">
        <v>77</v>
      </c>
      <c r="V4" s="664" t="s">
        <v>78</v>
      </c>
      <c r="W4" s="664" t="s">
        <v>79</v>
      </c>
    </row>
    <row r="5" spans="1:23" ht="53.25" customHeight="1" x14ac:dyDescent="0.2">
      <c r="A5" s="716"/>
      <c r="B5" s="717"/>
      <c r="C5" s="716"/>
      <c r="D5" s="665"/>
      <c r="E5" s="735"/>
      <c r="F5" s="727" t="s">
        <v>354</v>
      </c>
      <c r="G5" s="727" t="s">
        <v>355</v>
      </c>
      <c r="H5" s="727" t="s">
        <v>356</v>
      </c>
      <c r="I5" s="729"/>
      <c r="J5" s="736"/>
      <c r="K5" s="736"/>
      <c r="L5" s="737" t="s">
        <v>80</v>
      </c>
      <c r="M5" s="739" t="s">
        <v>81</v>
      </c>
      <c r="N5" s="740"/>
      <c r="O5" s="665"/>
      <c r="P5" s="737" t="s">
        <v>80</v>
      </c>
      <c r="Q5" s="723" t="s">
        <v>82</v>
      </c>
      <c r="R5" s="723" t="s">
        <v>83</v>
      </c>
      <c r="S5" s="723" t="s">
        <v>84</v>
      </c>
      <c r="T5" s="725" t="s">
        <v>85</v>
      </c>
      <c r="U5" s="665"/>
      <c r="V5" s="665"/>
      <c r="W5" s="665"/>
    </row>
    <row r="6" spans="1:23" ht="30.75" customHeight="1" thickBot="1" x14ac:dyDescent="0.25">
      <c r="A6" s="718"/>
      <c r="B6" s="719"/>
      <c r="C6" s="718"/>
      <c r="D6" s="666"/>
      <c r="E6" s="735"/>
      <c r="F6" s="727"/>
      <c r="G6" s="727"/>
      <c r="H6" s="727"/>
      <c r="I6" s="729"/>
      <c r="J6" s="736"/>
      <c r="K6" s="726"/>
      <c r="L6" s="738"/>
      <c r="M6" s="317" t="s">
        <v>86</v>
      </c>
      <c r="N6" s="316" t="s">
        <v>87</v>
      </c>
      <c r="O6" s="666"/>
      <c r="P6" s="738"/>
      <c r="Q6" s="724"/>
      <c r="R6" s="724"/>
      <c r="S6" s="724"/>
      <c r="T6" s="726"/>
      <c r="U6" s="666"/>
      <c r="V6" s="666"/>
      <c r="W6" s="666"/>
    </row>
    <row r="7" spans="1:23" ht="16.5" customHeight="1" thickBot="1" x14ac:dyDescent="0.25">
      <c r="A7" s="442" t="s">
        <v>0</v>
      </c>
      <c r="B7" s="443"/>
      <c r="C7" s="444" t="s">
        <v>1</v>
      </c>
      <c r="D7" s="445">
        <v>1</v>
      </c>
      <c r="E7" s="446">
        <v>2</v>
      </c>
      <c r="F7" s="447" t="s">
        <v>88</v>
      </c>
      <c r="G7" s="447" t="s">
        <v>310</v>
      </c>
      <c r="H7" s="447" t="s">
        <v>311</v>
      </c>
      <c r="I7" s="447">
        <v>3</v>
      </c>
      <c r="J7" s="448">
        <v>4</v>
      </c>
      <c r="K7" s="449">
        <v>5</v>
      </c>
      <c r="L7" s="446">
        <v>6</v>
      </c>
      <c r="M7" s="447" t="s">
        <v>89</v>
      </c>
      <c r="N7" s="447" t="s">
        <v>90</v>
      </c>
      <c r="O7" s="450">
        <v>7</v>
      </c>
      <c r="P7" s="446">
        <v>8</v>
      </c>
      <c r="Q7" s="447" t="s">
        <v>334</v>
      </c>
      <c r="R7" s="447" t="s">
        <v>335</v>
      </c>
      <c r="S7" s="447" t="s">
        <v>336</v>
      </c>
      <c r="T7" s="448" t="s">
        <v>337</v>
      </c>
      <c r="U7" s="451">
        <v>9</v>
      </c>
      <c r="V7" s="447">
        <v>10</v>
      </c>
      <c r="W7" s="448">
        <v>11</v>
      </c>
    </row>
    <row r="8" spans="1:23" ht="12.6" customHeight="1" x14ac:dyDescent="0.2">
      <c r="A8" s="664" t="s">
        <v>752</v>
      </c>
      <c r="B8" s="664" t="s">
        <v>93</v>
      </c>
      <c r="C8" s="197">
        <v>2014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665"/>
      <c r="B9" s="665"/>
      <c r="C9" s="198">
        <v>2015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666"/>
      <c r="B10" s="666"/>
      <c r="C10" s="308">
        <v>2016</v>
      </c>
      <c r="D10" s="320">
        <f>'8.Приложение 3_ГД'!E8</f>
        <v>0</v>
      </c>
      <c r="E10" s="177"/>
      <c r="F10" s="172"/>
      <c r="G10" s="172"/>
      <c r="H10" s="172"/>
      <c r="I10" s="172"/>
      <c r="J10" s="249">
        <f>E10+I10</f>
        <v>0</v>
      </c>
      <c r="K10" s="232">
        <f t="shared" ref="K10:K27" si="4">J10+D10</f>
        <v>0</v>
      </c>
      <c r="L10" s="233">
        <f t="shared" si="0"/>
        <v>0</v>
      </c>
      <c r="M10" s="321">
        <f>'8.Приложение 3_ГД'!AU8</f>
        <v>0</v>
      </c>
      <c r="N10" s="235">
        <f t="shared" si="2"/>
        <v>0</v>
      </c>
      <c r="O10" s="322">
        <f>'8.Приложение 3_ГД'!AG8</f>
        <v>0</v>
      </c>
      <c r="P10" s="258">
        <f t="shared" si="3"/>
        <v>0</v>
      </c>
      <c r="Q10" s="174"/>
      <c r="R10" s="174"/>
      <c r="S10" s="174"/>
      <c r="T10" s="181"/>
      <c r="U10" s="182"/>
      <c r="V10" s="232">
        <f t="shared" si="1"/>
        <v>0</v>
      </c>
      <c r="W10" s="183"/>
    </row>
    <row r="11" spans="1:23" ht="12.6" customHeight="1" x14ac:dyDescent="0.2">
      <c r="A11" s="720" t="s">
        <v>94</v>
      </c>
      <c r="B11" s="664" t="s">
        <v>95</v>
      </c>
      <c r="C11" s="197">
        <v>2014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21"/>
      <c r="B12" s="665"/>
      <c r="C12" s="198">
        <v>2015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22"/>
      <c r="B13" s="666"/>
      <c r="C13" s="635">
        <v>2016</v>
      </c>
      <c r="D13" s="178"/>
      <c r="E13" s="177"/>
      <c r="F13" s="172"/>
      <c r="G13" s="172"/>
      <c r="H13" s="172"/>
      <c r="I13" s="172"/>
      <c r="J13" s="249">
        <f t="shared" si="5"/>
        <v>0</v>
      </c>
      <c r="K13" s="232">
        <f t="shared" si="4"/>
        <v>0</v>
      </c>
      <c r="L13" s="233">
        <f t="shared" si="0"/>
        <v>0</v>
      </c>
      <c r="M13" s="174"/>
      <c r="N13" s="301">
        <f t="shared" si="2"/>
        <v>0</v>
      </c>
      <c r="O13" s="178"/>
      <c r="P13" s="233">
        <f t="shared" si="3"/>
        <v>0</v>
      </c>
      <c r="Q13" s="174"/>
      <c r="R13" s="174"/>
      <c r="S13" s="174"/>
      <c r="T13" s="172"/>
      <c r="U13" s="178"/>
      <c r="V13" s="232">
        <f>SUM(K13-L13)</f>
        <v>0</v>
      </c>
      <c r="W13" s="183"/>
    </row>
    <row r="14" spans="1:23" ht="12.6" customHeight="1" x14ac:dyDescent="0.2">
      <c r="A14" s="665" t="s">
        <v>96</v>
      </c>
      <c r="B14" s="664" t="s">
        <v>97</v>
      </c>
      <c r="C14" s="197">
        <v>2014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7" t="s">
        <v>98</v>
      </c>
      <c r="V14" s="279">
        <f t="shared" si="1"/>
        <v>0</v>
      </c>
      <c r="W14" s="274"/>
    </row>
    <row r="15" spans="1:23" ht="12.6" customHeight="1" x14ac:dyDescent="0.2">
      <c r="A15" s="665"/>
      <c r="B15" s="665"/>
      <c r="C15" s="198">
        <v>2015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7" t="s">
        <v>98</v>
      </c>
      <c r="V15" s="226">
        <f t="shared" si="1"/>
        <v>0</v>
      </c>
      <c r="W15" s="262"/>
    </row>
    <row r="16" spans="1:23" ht="12.6" customHeight="1" thickBot="1" x14ac:dyDescent="0.25">
      <c r="A16" s="666"/>
      <c r="B16" s="666"/>
      <c r="C16" s="635">
        <v>2016</v>
      </c>
      <c r="D16" s="180"/>
      <c r="E16" s="176"/>
      <c r="F16" s="173"/>
      <c r="G16" s="173"/>
      <c r="H16" s="173"/>
      <c r="I16" s="173"/>
      <c r="J16" s="318">
        <f t="shared" si="5"/>
        <v>0</v>
      </c>
      <c r="K16" s="298">
        <f t="shared" si="4"/>
        <v>0</v>
      </c>
      <c r="L16" s="258">
        <f t="shared" si="0"/>
        <v>0</v>
      </c>
      <c r="M16" s="175"/>
      <c r="N16" s="254">
        <f t="shared" si="2"/>
        <v>0</v>
      </c>
      <c r="O16" s="179"/>
      <c r="P16" s="325">
        <f t="shared" si="3"/>
        <v>0</v>
      </c>
      <c r="Q16" s="185"/>
      <c r="R16" s="185"/>
      <c r="S16" s="185"/>
      <c r="T16" s="186"/>
      <c r="U16" s="319" t="s">
        <v>98</v>
      </c>
      <c r="V16" s="244">
        <f t="shared" si="1"/>
        <v>0</v>
      </c>
      <c r="W16" s="179"/>
    </row>
    <row r="17" spans="1:23" ht="12.6" customHeight="1" x14ac:dyDescent="0.2">
      <c r="A17" s="664" t="s">
        <v>99</v>
      </c>
      <c r="B17" s="664" t="s">
        <v>100</v>
      </c>
      <c r="C17" s="197">
        <v>2014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665"/>
      <c r="B18" s="665"/>
      <c r="C18" s="198">
        <v>2015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666"/>
      <c r="B19" s="666"/>
      <c r="C19" s="635">
        <v>2016</v>
      </c>
      <c r="D19" s="323">
        <f>'8.Приложение 3_ГД'!F8</f>
        <v>0</v>
      </c>
      <c r="E19" s="176"/>
      <c r="F19" s="173"/>
      <c r="G19" s="173"/>
      <c r="H19" s="173"/>
      <c r="I19" s="173"/>
      <c r="J19" s="318">
        <f t="shared" si="5"/>
        <v>0</v>
      </c>
      <c r="K19" s="232">
        <f t="shared" si="4"/>
        <v>0</v>
      </c>
      <c r="L19" s="233">
        <f t="shared" si="0"/>
        <v>0</v>
      </c>
      <c r="M19" s="324">
        <f>'8.Приложение 3_ГД'!AV8</f>
        <v>0</v>
      </c>
      <c r="N19" s="254">
        <f t="shared" si="2"/>
        <v>0</v>
      </c>
      <c r="O19" s="326">
        <f>'8.Приложение 3_ГД'!AH8</f>
        <v>0</v>
      </c>
      <c r="P19" s="258">
        <f t="shared" si="3"/>
        <v>0</v>
      </c>
      <c r="Q19" s="185"/>
      <c r="R19" s="185"/>
      <c r="S19" s="185"/>
      <c r="T19" s="186"/>
      <c r="U19" s="187"/>
      <c r="V19" s="232">
        <f t="shared" si="1"/>
        <v>0</v>
      </c>
      <c r="W19" s="179"/>
    </row>
    <row r="20" spans="1:23" ht="12.6" customHeight="1" x14ac:dyDescent="0.2">
      <c r="A20" s="664" t="s">
        <v>101</v>
      </c>
      <c r="B20" s="664" t="s">
        <v>102</v>
      </c>
      <c r="C20" s="197">
        <v>2014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665"/>
      <c r="B21" s="665"/>
      <c r="C21" s="198">
        <v>2015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666"/>
      <c r="B22" s="666"/>
      <c r="C22" s="635">
        <v>2016</v>
      </c>
      <c r="D22" s="180"/>
      <c r="E22" s="176"/>
      <c r="F22" s="173"/>
      <c r="G22" s="173"/>
      <c r="H22" s="173"/>
      <c r="I22" s="173"/>
      <c r="J22" s="318">
        <f t="shared" si="5"/>
        <v>0</v>
      </c>
      <c r="K22" s="298">
        <f t="shared" si="4"/>
        <v>0</v>
      </c>
      <c r="L22" s="258">
        <f t="shared" si="0"/>
        <v>0</v>
      </c>
      <c r="M22" s="175"/>
      <c r="N22" s="254">
        <f t="shared" si="2"/>
        <v>0</v>
      </c>
      <c r="O22" s="179"/>
      <c r="P22" s="325">
        <f t="shared" si="3"/>
        <v>0</v>
      </c>
      <c r="Q22" s="185"/>
      <c r="R22" s="185"/>
      <c r="S22" s="185"/>
      <c r="T22" s="186"/>
      <c r="U22" s="187"/>
      <c r="V22" s="244">
        <f t="shared" si="1"/>
        <v>0</v>
      </c>
      <c r="W22" s="179"/>
    </row>
    <row r="23" spans="1:23" ht="12.6" customHeight="1" x14ac:dyDescent="0.2">
      <c r="A23" s="664" t="s">
        <v>103</v>
      </c>
      <c r="B23" s="664" t="s">
        <v>104</v>
      </c>
      <c r="C23" s="197">
        <v>2014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665"/>
      <c r="B24" s="665"/>
      <c r="C24" s="198">
        <v>2015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666"/>
      <c r="B25" s="666"/>
      <c r="C25" s="635">
        <v>2016</v>
      </c>
      <c r="D25" s="323">
        <f>'8.Приложение 3_ГД'!H8</f>
        <v>0</v>
      </c>
      <c r="E25" s="176"/>
      <c r="F25" s="173"/>
      <c r="G25" s="173"/>
      <c r="H25" s="173"/>
      <c r="I25" s="173"/>
      <c r="J25" s="318">
        <f t="shared" si="5"/>
        <v>0</v>
      </c>
      <c r="K25" s="232">
        <f>J25+D25</f>
        <v>0</v>
      </c>
      <c r="L25" s="233">
        <f t="shared" si="0"/>
        <v>0</v>
      </c>
      <c r="M25" s="324">
        <f>'8.Приложение 3_ГД'!AX8</f>
        <v>0</v>
      </c>
      <c r="N25" s="254">
        <f t="shared" si="2"/>
        <v>0</v>
      </c>
      <c r="O25" s="326">
        <f>'8.Приложение 3_ГД'!AJ8</f>
        <v>0</v>
      </c>
      <c r="P25" s="258">
        <f t="shared" si="3"/>
        <v>0</v>
      </c>
      <c r="Q25" s="185"/>
      <c r="R25" s="185"/>
      <c r="S25" s="185"/>
      <c r="T25" s="186"/>
      <c r="U25" s="187"/>
      <c r="V25" s="232">
        <f t="shared" si="1"/>
        <v>0</v>
      </c>
      <c r="W25" s="179"/>
    </row>
    <row r="26" spans="1:23" ht="12.6" customHeight="1" x14ac:dyDescent="0.2">
      <c r="A26" s="664" t="s">
        <v>105</v>
      </c>
      <c r="B26" s="664" t="s">
        <v>106</v>
      </c>
      <c r="C26" s="197">
        <v>2014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665"/>
      <c r="B27" s="665"/>
      <c r="C27" s="198">
        <v>2015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666"/>
      <c r="B28" s="666"/>
      <c r="C28" s="635">
        <v>2016</v>
      </c>
      <c r="D28" s="323">
        <f>'8.Приложение 3_ГД'!I8</f>
        <v>0</v>
      </c>
      <c r="E28" s="176"/>
      <c r="F28" s="173"/>
      <c r="G28" s="173"/>
      <c r="H28" s="173"/>
      <c r="I28" s="173"/>
      <c r="J28" s="318">
        <f t="shared" si="5"/>
        <v>0</v>
      </c>
      <c r="K28" s="232">
        <f>J28+D28</f>
        <v>0</v>
      </c>
      <c r="L28" s="233">
        <f>O28+P28</f>
        <v>0</v>
      </c>
      <c r="M28" s="324">
        <f>'8.Приложение 3_ГД'!AY8</f>
        <v>0</v>
      </c>
      <c r="N28" s="254">
        <f t="shared" si="2"/>
        <v>0</v>
      </c>
      <c r="O28" s="327">
        <f>'8.Приложение 3_ГД'!AK8</f>
        <v>0</v>
      </c>
      <c r="P28" s="258">
        <f>Q28+R28+S28+T28</f>
        <v>0</v>
      </c>
      <c r="Q28" s="188"/>
      <c r="R28" s="188"/>
      <c r="S28" s="188"/>
      <c r="T28" s="189"/>
      <c r="U28" s="190"/>
      <c r="V28" s="232">
        <f>SUM(K28-L28)</f>
        <v>0</v>
      </c>
      <c r="W28" s="191"/>
    </row>
    <row r="29" spans="1:23" ht="12.6" customHeight="1" x14ac:dyDescent="0.2">
      <c r="A29" s="703" t="s">
        <v>107</v>
      </c>
      <c r="B29" s="664" t="s">
        <v>108</v>
      </c>
      <c r="C29" s="197">
        <v>2014</v>
      </c>
      <c r="D29" s="330">
        <f>D8+D11+D14+D17+D20+D23+D26</f>
        <v>0</v>
      </c>
      <c r="E29" s="331">
        <f t="shared" ref="E29:W29" si="6">E8+E11+E14+E17+E20+E23+E26</f>
        <v>0</v>
      </c>
      <c r="F29" s="332">
        <f t="shared" si="6"/>
        <v>0</v>
      </c>
      <c r="G29" s="332">
        <f t="shared" si="6"/>
        <v>0</v>
      </c>
      <c r="H29" s="332">
        <f t="shared" si="6"/>
        <v>0</v>
      </c>
      <c r="I29" s="332">
        <f t="shared" si="6"/>
        <v>0</v>
      </c>
      <c r="J29" s="333">
        <f t="shared" si="6"/>
        <v>0</v>
      </c>
      <c r="K29" s="330">
        <f t="shared" si="6"/>
        <v>0</v>
      </c>
      <c r="L29" s="335">
        <f t="shared" si="6"/>
        <v>0</v>
      </c>
      <c r="M29" s="336">
        <f t="shared" si="6"/>
        <v>0</v>
      </c>
      <c r="N29" s="337">
        <f t="shared" si="2"/>
        <v>0</v>
      </c>
      <c r="O29" s="330">
        <f t="shared" si="6"/>
        <v>0</v>
      </c>
      <c r="P29" s="331">
        <f t="shared" si="6"/>
        <v>0</v>
      </c>
      <c r="Q29" s="336">
        <f t="shared" si="6"/>
        <v>0</v>
      </c>
      <c r="R29" s="336">
        <f t="shared" si="6"/>
        <v>0</v>
      </c>
      <c r="S29" s="336">
        <f t="shared" si="6"/>
        <v>0</v>
      </c>
      <c r="T29" s="332">
        <f t="shared" si="6"/>
        <v>0</v>
      </c>
      <c r="U29" s="330">
        <f>U8+U11+U17+U20+U23+U26</f>
        <v>0</v>
      </c>
      <c r="V29" s="331">
        <f t="shared" si="6"/>
        <v>0</v>
      </c>
      <c r="W29" s="330">
        <f t="shared" si="6"/>
        <v>0</v>
      </c>
    </row>
    <row r="30" spans="1:23" ht="12.6" customHeight="1" x14ac:dyDescent="0.2">
      <c r="A30" s="704"/>
      <c r="B30" s="665"/>
      <c r="C30" s="198">
        <v>2015</v>
      </c>
      <c r="D30" s="344">
        <f>D9+D12+D15+D18+D21+D24+D27</f>
        <v>0</v>
      </c>
      <c r="E30" s="345">
        <f t="shared" ref="E30:W30" si="7">E9+E12+E15+E18+E21+E24+E27</f>
        <v>0</v>
      </c>
      <c r="F30" s="346">
        <f t="shared" si="7"/>
        <v>0</v>
      </c>
      <c r="G30" s="346">
        <f t="shared" si="7"/>
        <v>0</v>
      </c>
      <c r="H30" s="346">
        <f t="shared" si="7"/>
        <v>0</v>
      </c>
      <c r="I30" s="346">
        <f t="shared" si="7"/>
        <v>0</v>
      </c>
      <c r="J30" s="347">
        <f t="shared" si="7"/>
        <v>0</v>
      </c>
      <c r="K30" s="344">
        <f t="shared" si="7"/>
        <v>0</v>
      </c>
      <c r="L30" s="349">
        <f t="shared" si="7"/>
        <v>0</v>
      </c>
      <c r="M30" s="350">
        <f t="shared" si="7"/>
        <v>0</v>
      </c>
      <c r="N30" s="351">
        <f t="shared" si="2"/>
        <v>0</v>
      </c>
      <c r="O30" s="344">
        <f t="shared" si="7"/>
        <v>0</v>
      </c>
      <c r="P30" s="345">
        <f t="shared" si="7"/>
        <v>0</v>
      </c>
      <c r="Q30" s="350">
        <f t="shared" si="7"/>
        <v>0</v>
      </c>
      <c r="R30" s="350">
        <f t="shared" si="7"/>
        <v>0</v>
      </c>
      <c r="S30" s="350">
        <f t="shared" si="7"/>
        <v>0</v>
      </c>
      <c r="T30" s="346">
        <f t="shared" si="7"/>
        <v>0</v>
      </c>
      <c r="U30" s="344">
        <f>U9+U12+U18+U21+U24+U27</f>
        <v>0</v>
      </c>
      <c r="V30" s="345">
        <f t="shared" si="7"/>
        <v>0</v>
      </c>
      <c r="W30" s="344">
        <f t="shared" si="7"/>
        <v>0</v>
      </c>
    </row>
    <row r="31" spans="1:23" ht="12.6" customHeight="1" thickBot="1" x14ac:dyDescent="0.25">
      <c r="A31" s="705"/>
      <c r="B31" s="666"/>
      <c r="C31" s="635">
        <v>2016</v>
      </c>
      <c r="D31" s="354">
        <f>D10+D13+D16+D19+D22+D25+D28</f>
        <v>0</v>
      </c>
      <c r="E31" s="364">
        <f t="shared" ref="E31:W31" si="8">E10+E13+E16+E19+E22+E25+E28</f>
        <v>0</v>
      </c>
      <c r="F31" s="422">
        <f t="shared" si="8"/>
        <v>0</v>
      </c>
      <c r="G31" s="422">
        <f t="shared" si="8"/>
        <v>0</v>
      </c>
      <c r="H31" s="422">
        <f t="shared" si="8"/>
        <v>0</v>
      </c>
      <c r="I31" s="422">
        <f t="shared" si="8"/>
        <v>0</v>
      </c>
      <c r="J31" s="363">
        <f t="shared" si="8"/>
        <v>0</v>
      </c>
      <c r="K31" s="354">
        <f t="shared" si="8"/>
        <v>0</v>
      </c>
      <c r="L31" s="364">
        <f t="shared" si="8"/>
        <v>0</v>
      </c>
      <c r="M31" s="360">
        <f t="shared" si="8"/>
        <v>0</v>
      </c>
      <c r="N31" s="361">
        <f t="shared" si="2"/>
        <v>0</v>
      </c>
      <c r="O31" s="354">
        <f t="shared" si="8"/>
        <v>0</v>
      </c>
      <c r="P31" s="364">
        <f t="shared" si="8"/>
        <v>0</v>
      </c>
      <c r="Q31" s="360">
        <f t="shared" si="8"/>
        <v>0</v>
      </c>
      <c r="R31" s="360">
        <f t="shared" si="8"/>
        <v>0</v>
      </c>
      <c r="S31" s="360">
        <f t="shared" si="8"/>
        <v>0</v>
      </c>
      <c r="T31" s="422">
        <f t="shared" si="8"/>
        <v>0</v>
      </c>
      <c r="U31" s="354">
        <f t="shared" ref="U31" si="9">U10+U13+U19+U22+U25+U28</f>
        <v>0</v>
      </c>
      <c r="V31" s="354">
        <f t="shared" si="8"/>
        <v>0</v>
      </c>
      <c r="W31" s="354">
        <f t="shared" si="8"/>
        <v>0</v>
      </c>
    </row>
    <row r="32" spans="1:23" ht="12.6" customHeight="1" x14ac:dyDescent="0.2">
      <c r="A32" s="665" t="s">
        <v>109</v>
      </c>
      <c r="B32" s="664" t="s">
        <v>110</v>
      </c>
      <c r="C32" s="197">
        <v>2014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665"/>
      <c r="B33" s="665"/>
      <c r="C33" s="198">
        <v>2015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666"/>
      <c r="B34" s="666"/>
      <c r="C34" s="635">
        <v>2016</v>
      </c>
      <c r="D34" s="328">
        <f>'6.Приложение 3_НД'!E8</f>
        <v>112</v>
      </c>
      <c r="E34" s="176">
        <v>127</v>
      </c>
      <c r="F34" s="173">
        <v>1</v>
      </c>
      <c r="G34" s="173">
        <v>39</v>
      </c>
      <c r="H34" s="173"/>
      <c r="I34" s="173"/>
      <c r="J34" s="318">
        <f t="shared" si="10"/>
        <v>127</v>
      </c>
      <c r="K34" s="232">
        <f t="shared" si="11"/>
        <v>239</v>
      </c>
      <c r="L34" s="258">
        <f t="shared" si="0"/>
        <v>114</v>
      </c>
      <c r="M34" s="324">
        <f>'6.Приложение 3_НД'!BA8</f>
        <v>70</v>
      </c>
      <c r="N34" s="254">
        <f t="shared" si="2"/>
        <v>0.61403508771929827</v>
      </c>
      <c r="O34" s="326">
        <f>'6.Приложение 3_НД'!AK8</f>
        <v>37</v>
      </c>
      <c r="P34" s="258">
        <f>Q34+R34+S34+T34</f>
        <v>77</v>
      </c>
      <c r="Q34" s="188">
        <v>22</v>
      </c>
      <c r="R34" s="188">
        <v>9</v>
      </c>
      <c r="S34" s="188">
        <v>33</v>
      </c>
      <c r="T34" s="192">
        <v>13</v>
      </c>
      <c r="U34" s="187">
        <v>1160</v>
      </c>
      <c r="V34" s="244">
        <f t="shared" si="1"/>
        <v>125</v>
      </c>
      <c r="W34" s="179">
        <v>49</v>
      </c>
    </row>
    <row r="35" spans="1:23" ht="12.6" customHeight="1" x14ac:dyDescent="0.2">
      <c r="A35" s="664" t="s">
        <v>111</v>
      </c>
      <c r="B35" s="664" t="s">
        <v>112</v>
      </c>
      <c r="C35" s="197">
        <v>2014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665"/>
      <c r="B36" s="665"/>
      <c r="C36" s="198">
        <v>2015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666"/>
      <c r="B37" s="666"/>
      <c r="C37" s="635">
        <v>2016</v>
      </c>
      <c r="D37" s="178">
        <v>15</v>
      </c>
      <c r="E37" s="177">
        <v>6011</v>
      </c>
      <c r="F37" s="172"/>
      <c r="G37" s="172"/>
      <c r="H37" s="172"/>
      <c r="I37" s="172"/>
      <c r="J37" s="318">
        <f t="shared" si="10"/>
        <v>6011</v>
      </c>
      <c r="K37" s="232">
        <f t="shared" si="11"/>
        <v>6026</v>
      </c>
      <c r="L37" s="233">
        <f t="shared" si="0"/>
        <v>6009</v>
      </c>
      <c r="M37" s="174">
        <v>5981</v>
      </c>
      <c r="N37" s="235">
        <f t="shared" si="2"/>
        <v>0.99534032284905971</v>
      </c>
      <c r="O37" s="179">
        <v>5996</v>
      </c>
      <c r="P37" s="325">
        <f t="shared" si="3"/>
        <v>13</v>
      </c>
      <c r="Q37" s="185"/>
      <c r="R37" s="185"/>
      <c r="S37" s="185"/>
      <c r="T37" s="186">
        <v>13</v>
      </c>
      <c r="U37" s="187">
        <v>356</v>
      </c>
      <c r="V37" s="232">
        <f t="shared" si="1"/>
        <v>17</v>
      </c>
      <c r="W37" s="179">
        <v>241</v>
      </c>
    </row>
    <row r="38" spans="1:23" ht="12.6" customHeight="1" x14ac:dyDescent="0.2">
      <c r="A38" s="664" t="s">
        <v>113</v>
      </c>
      <c r="B38" s="664" t="s">
        <v>114</v>
      </c>
      <c r="C38" s="197">
        <v>2014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8" t="s">
        <v>98</v>
      </c>
      <c r="V38" s="219">
        <f>SUM(K38-L38)</f>
        <v>0</v>
      </c>
      <c r="W38" s="59" t="s">
        <v>98</v>
      </c>
    </row>
    <row r="39" spans="1:23" ht="12.6" customHeight="1" x14ac:dyDescent="0.2">
      <c r="A39" s="665"/>
      <c r="B39" s="665"/>
      <c r="C39" s="198">
        <v>2015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8" t="s">
        <v>98</v>
      </c>
      <c r="V39" s="226">
        <f t="shared" si="1"/>
        <v>0</v>
      </c>
      <c r="W39" s="59" t="s">
        <v>98</v>
      </c>
    </row>
    <row r="40" spans="1:23" ht="12.6" customHeight="1" thickBot="1" x14ac:dyDescent="0.25">
      <c r="A40" s="666"/>
      <c r="B40" s="666"/>
      <c r="C40" s="635">
        <v>2016</v>
      </c>
      <c r="D40" s="178">
        <v>0</v>
      </c>
      <c r="E40" s="177">
        <v>440</v>
      </c>
      <c r="F40" s="172">
        <v>0</v>
      </c>
      <c r="G40" s="172">
        <v>0</v>
      </c>
      <c r="H40" s="172"/>
      <c r="I40" s="172"/>
      <c r="J40" s="318">
        <f t="shared" si="10"/>
        <v>440</v>
      </c>
      <c r="K40" s="232">
        <f t="shared" si="11"/>
        <v>440</v>
      </c>
      <c r="L40" s="233">
        <f t="shared" si="0"/>
        <v>440</v>
      </c>
      <c r="M40" s="174">
        <v>440</v>
      </c>
      <c r="N40" s="301">
        <f t="shared" si="2"/>
        <v>1</v>
      </c>
      <c r="O40" s="178">
        <v>440</v>
      </c>
      <c r="P40" s="294">
        <f>Q40+R40+S40+T40</f>
        <v>0</v>
      </c>
      <c r="Q40" s="174"/>
      <c r="R40" s="174"/>
      <c r="S40" s="174"/>
      <c r="T40" s="181"/>
      <c r="U40" s="319" t="s">
        <v>98</v>
      </c>
      <c r="V40" s="279">
        <f>SUM(K40-L40)</f>
        <v>0</v>
      </c>
      <c r="W40" s="322" t="s">
        <v>98</v>
      </c>
    </row>
    <row r="41" spans="1:23" ht="12.6" customHeight="1" x14ac:dyDescent="0.2">
      <c r="A41" s="664" t="s">
        <v>115</v>
      </c>
      <c r="B41" s="664" t="s">
        <v>116</v>
      </c>
      <c r="C41" s="197">
        <v>2014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665"/>
      <c r="B42" s="665"/>
      <c r="C42" s="198">
        <v>2015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666"/>
      <c r="B43" s="666"/>
      <c r="C43" s="635">
        <v>2016</v>
      </c>
      <c r="D43" s="178"/>
      <c r="E43" s="177"/>
      <c r="F43" s="172"/>
      <c r="G43" s="172"/>
      <c r="H43" s="172"/>
      <c r="I43" s="172"/>
      <c r="J43" s="318">
        <f t="shared" si="10"/>
        <v>0</v>
      </c>
      <c r="K43" s="232">
        <f t="shared" si="11"/>
        <v>0</v>
      </c>
      <c r="L43" s="258">
        <f t="shared" si="0"/>
        <v>0</v>
      </c>
      <c r="M43" s="174"/>
      <c r="N43" s="235">
        <f t="shared" si="2"/>
        <v>0</v>
      </c>
      <c r="O43" s="183"/>
      <c r="P43" s="258">
        <f t="shared" si="3"/>
        <v>0</v>
      </c>
      <c r="Q43" s="174"/>
      <c r="R43" s="174"/>
      <c r="S43" s="174"/>
      <c r="T43" s="181"/>
      <c r="U43" s="182"/>
      <c r="V43" s="232">
        <f t="shared" si="12"/>
        <v>0</v>
      </c>
      <c r="W43" s="183"/>
    </row>
    <row r="44" spans="1:23" ht="12.6" customHeight="1" x14ac:dyDescent="0.2">
      <c r="A44" s="664" t="s">
        <v>117</v>
      </c>
      <c r="B44" s="664" t="s">
        <v>118</v>
      </c>
      <c r="C44" s="197">
        <v>2014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665"/>
      <c r="B45" s="665"/>
      <c r="C45" s="198">
        <v>2015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666"/>
      <c r="B46" s="666"/>
      <c r="C46" s="635">
        <v>2016</v>
      </c>
      <c r="D46" s="180"/>
      <c r="E46" s="176"/>
      <c r="F46" s="173"/>
      <c r="G46" s="173"/>
      <c r="H46" s="173"/>
      <c r="I46" s="173"/>
      <c r="J46" s="318">
        <f t="shared" si="10"/>
        <v>0</v>
      </c>
      <c r="K46" s="232">
        <f t="shared" si="11"/>
        <v>0</v>
      </c>
      <c r="L46" s="258">
        <f t="shared" si="0"/>
        <v>0</v>
      </c>
      <c r="M46" s="175"/>
      <c r="N46" s="254">
        <f t="shared" si="2"/>
        <v>0</v>
      </c>
      <c r="O46" s="183"/>
      <c r="P46" s="258">
        <f t="shared" si="3"/>
        <v>0</v>
      </c>
      <c r="Q46" s="174"/>
      <c r="R46" s="174"/>
      <c r="S46" s="174"/>
      <c r="T46" s="181"/>
      <c r="U46" s="182"/>
      <c r="V46" s="232">
        <f t="shared" si="12"/>
        <v>0</v>
      </c>
      <c r="W46" s="183"/>
    </row>
    <row r="47" spans="1:23" ht="12.6" customHeight="1" x14ac:dyDescent="0.2">
      <c r="A47" s="664" t="s">
        <v>119</v>
      </c>
      <c r="B47" s="664" t="s">
        <v>120</v>
      </c>
      <c r="C47" s="197">
        <v>2014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665"/>
      <c r="B48" s="665"/>
      <c r="C48" s="198">
        <v>2015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666"/>
      <c r="B49" s="666"/>
      <c r="C49" s="635">
        <v>2016</v>
      </c>
      <c r="D49" s="180"/>
      <c r="E49" s="176"/>
      <c r="F49" s="173"/>
      <c r="G49" s="173"/>
      <c r="H49" s="173"/>
      <c r="I49" s="173"/>
      <c r="J49" s="318">
        <f t="shared" si="10"/>
        <v>0</v>
      </c>
      <c r="K49" s="298">
        <f t="shared" si="11"/>
        <v>0</v>
      </c>
      <c r="L49" s="294">
        <f t="shared" si="0"/>
        <v>0</v>
      </c>
      <c r="M49" s="175"/>
      <c r="N49" s="254">
        <f t="shared" si="2"/>
        <v>0</v>
      </c>
      <c r="O49" s="180"/>
      <c r="P49" s="294">
        <f t="shared" si="3"/>
        <v>0</v>
      </c>
      <c r="Q49" s="175"/>
      <c r="R49" s="175"/>
      <c r="S49" s="175"/>
      <c r="T49" s="184"/>
      <c r="U49" s="180"/>
      <c r="V49" s="298">
        <f t="shared" si="12"/>
        <v>0</v>
      </c>
      <c r="W49" s="180"/>
    </row>
    <row r="50" spans="1:23" ht="12.6" customHeight="1" x14ac:dyDescent="0.2">
      <c r="A50" s="708" t="s">
        <v>121</v>
      </c>
      <c r="B50" s="664" t="s">
        <v>122</v>
      </c>
      <c r="C50" s="197">
        <v>2014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09"/>
      <c r="B51" s="665"/>
      <c r="C51" s="198">
        <v>2015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10"/>
      <c r="B52" s="666"/>
      <c r="C52" s="635">
        <v>2016</v>
      </c>
      <c r="D52" s="320">
        <f>'6.Приложение 3_НД'!J8</f>
        <v>0</v>
      </c>
      <c r="E52" s="177">
        <v>2</v>
      </c>
      <c r="F52" s="172"/>
      <c r="G52" s="172"/>
      <c r="H52" s="172"/>
      <c r="I52" s="172"/>
      <c r="J52" s="318">
        <f t="shared" si="10"/>
        <v>2</v>
      </c>
      <c r="K52" s="232">
        <f t="shared" si="11"/>
        <v>2</v>
      </c>
      <c r="L52" s="258">
        <f>O52+P52</f>
        <v>2</v>
      </c>
      <c r="M52" s="324">
        <f>'6.Приложение 3_НД'!BF8</f>
        <v>2</v>
      </c>
      <c r="N52" s="254">
        <f t="shared" si="2"/>
        <v>1</v>
      </c>
      <c r="O52" s="320">
        <f>'6.Приложение 3_НД'!AP8</f>
        <v>2</v>
      </c>
      <c r="P52" s="258">
        <f>Q52+R52+S52+T52</f>
        <v>0</v>
      </c>
      <c r="Q52" s="174"/>
      <c r="R52" s="174"/>
      <c r="S52" s="174"/>
      <c r="T52" s="181"/>
      <c r="U52" s="178">
        <v>3</v>
      </c>
      <c r="V52" s="244">
        <f>SUM(K52-L52)</f>
        <v>0</v>
      </c>
      <c r="W52" s="178"/>
    </row>
    <row r="53" spans="1:23" ht="12.6" customHeight="1" x14ac:dyDescent="0.2">
      <c r="A53" s="703" t="s">
        <v>123</v>
      </c>
      <c r="B53" s="664" t="s">
        <v>124</v>
      </c>
      <c r="C53" s="197">
        <v>2014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04"/>
      <c r="B54" s="665"/>
      <c r="C54" s="198">
        <v>2015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04"/>
      <c r="B55" s="666"/>
      <c r="C55" s="635">
        <v>2016</v>
      </c>
      <c r="D55" s="244">
        <f t="shared" si="13"/>
        <v>127</v>
      </c>
      <c r="E55" s="245">
        <f t="shared" si="13"/>
        <v>6580</v>
      </c>
      <c r="F55" s="246">
        <f t="shared" si="13"/>
        <v>1</v>
      </c>
      <c r="G55" s="246">
        <f t="shared" ref="G55:H55" si="20">G34+G37+G40+G43+G46+G49+G52</f>
        <v>39</v>
      </c>
      <c r="H55" s="246">
        <f t="shared" si="20"/>
        <v>0</v>
      </c>
      <c r="I55" s="246">
        <f t="shared" ref="I55:J55" si="21">I34+I37+I40+I43+I46+I49+I52</f>
        <v>0</v>
      </c>
      <c r="J55" s="318">
        <f t="shared" si="21"/>
        <v>6580</v>
      </c>
      <c r="K55" s="329">
        <f>K34+K37+K40+K43+K46+K49+K52</f>
        <v>6707</v>
      </c>
      <c r="L55" s="294">
        <f t="shared" si="13"/>
        <v>6565</v>
      </c>
      <c r="M55" s="253">
        <f t="shared" si="13"/>
        <v>6493</v>
      </c>
      <c r="N55" s="254">
        <f t="shared" si="2"/>
        <v>0.98903274942878905</v>
      </c>
      <c r="O55" s="252">
        <f t="shared" si="19"/>
        <v>6475</v>
      </c>
      <c r="P55" s="325">
        <f>P34+P37+P40+P43+P46+P49+P52</f>
        <v>90</v>
      </c>
      <c r="Q55" s="248">
        <f>Q34+Q37+Q40+Q43+Q46+Q49+Q52</f>
        <v>22</v>
      </c>
      <c r="R55" s="248">
        <f t="shared" si="19"/>
        <v>9</v>
      </c>
      <c r="S55" s="234">
        <f t="shared" si="16"/>
        <v>33</v>
      </c>
      <c r="T55" s="249">
        <f t="shared" si="16"/>
        <v>26</v>
      </c>
      <c r="U55" s="244">
        <f>U34+U37+U43+U46+U49+U52</f>
        <v>1519</v>
      </c>
      <c r="V55" s="244">
        <f>V34+V37+V40+V43+V46+V49+V52</f>
        <v>142</v>
      </c>
      <c r="W55" s="236">
        <f>W34+W37+W43+W46+W49+W52</f>
        <v>290</v>
      </c>
    </row>
    <row r="56" spans="1:23" ht="12.6" customHeight="1" x14ac:dyDescent="0.2">
      <c r="A56" s="711" t="s">
        <v>125</v>
      </c>
      <c r="B56" s="664" t="s">
        <v>126</v>
      </c>
      <c r="C56" s="197">
        <v>2014</v>
      </c>
      <c r="D56" s="330">
        <f t="shared" ref="D56:M58" si="22">SUM(D29+D53)</f>
        <v>0</v>
      </c>
      <c r="E56" s="331">
        <f t="shared" si="22"/>
        <v>0</v>
      </c>
      <c r="F56" s="332">
        <f t="shared" si="22"/>
        <v>0</v>
      </c>
      <c r="G56" s="332">
        <f t="shared" ref="G56:H56" si="23">SUM(G29+G53)</f>
        <v>0</v>
      </c>
      <c r="H56" s="332">
        <f t="shared" si="23"/>
        <v>0</v>
      </c>
      <c r="I56" s="332">
        <f t="shared" ref="I56:J56" si="24">SUM(I29+I53)</f>
        <v>0</v>
      </c>
      <c r="J56" s="333">
        <f t="shared" si="24"/>
        <v>0</v>
      </c>
      <c r="K56" s="334">
        <f>SUM(K29+K53)</f>
        <v>0</v>
      </c>
      <c r="L56" s="335">
        <f t="shared" si="22"/>
        <v>0</v>
      </c>
      <c r="M56" s="336">
        <f t="shared" si="22"/>
        <v>0</v>
      </c>
      <c r="N56" s="337">
        <f t="shared" si="2"/>
        <v>0</v>
      </c>
      <c r="O56" s="338">
        <f>SUM(O29+O53)</f>
        <v>0</v>
      </c>
      <c r="P56" s="339">
        <f t="shared" ref="P56:W58" si="25">SUM(P29+P53)</f>
        <v>0</v>
      </c>
      <c r="Q56" s="340">
        <f t="shared" si="25"/>
        <v>0</v>
      </c>
      <c r="R56" s="340">
        <f t="shared" si="25"/>
        <v>0</v>
      </c>
      <c r="S56" s="340">
        <f t="shared" si="25"/>
        <v>0</v>
      </c>
      <c r="T56" s="341">
        <f t="shared" si="25"/>
        <v>0</v>
      </c>
      <c r="U56" s="342">
        <f t="shared" si="25"/>
        <v>0</v>
      </c>
      <c r="V56" s="330">
        <f t="shared" si="25"/>
        <v>0</v>
      </c>
      <c r="W56" s="343">
        <f t="shared" si="25"/>
        <v>0</v>
      </c>
    </row>
    <row r="57" spans="1:23" ht="12.6" customHeight="1" x14ac:dyDescent="0.2">
      <c r="A57" s="712"/>
      <c r="B57" s="665"/>
      <c r="C57" s="198">
        <v>2015</v>
      </c>
      <c r="D57" s="344">
        <f t="shared" si="22"/>
        <v>0</v>
      </c>
      <c r="E57" s="345">
        <f t="shared" si="22"/>
        <v>0</v>
      </c>
      <c r="F57" s="346">
        <f t="shared" si="22"/>
        <v>0</v>
      </c>
      <c r="G57" s="346">
        <f t="shared" ref="G57:H57" si="26">SUM(G30+G54)</f>
        <v>0</v>
      </c>
      <c r="H57" s="346">
        <f t="shared" si="26"/>
        <v>0</v>
      </c>
      <c r="I57" s="346">
        <f t="shared" ref="I57:J57" si="27">SUM(I30+I54)</f>
        <v>0</v>
      </c>
      <c r="J57" s="347">
        <f t="shared" si="27"/>
        <v>0</v>
      </c>
      <c r="K57" s="348">
        <f>SUM(K30+K54)</f>
        <v>0</v>
      </c>
      <c r="L57" s="349">
        <f t="shared" si="22"/>
        <v>0</v>
      </c>
      <c r="M57" s="350">
        <f t="shared" si="22"/>
        <v>0</v>
      </c>
      <c r="N57" s="351">
        <f t="shared" si="2"/>
        <v>0</v>
      </c>
      <c r="O57" s="352">
        <f>SUM(O30+O54)</f>
        <v>0</v>
      </c>
      <c r="P57" s="349">
        <f t="shared" si="25"/>
        <v>0</v>
      </c>
      <c r="Q57" s="350">
        <f>SUM(Q30+Q54)</f>
        <v>0</v>
      </c>
      <c r="R57" s="350">
        <f t="shared" si="25"/>
        <v>0</v>
      </c>
      <c r="S57" s="350">
        <f t="shared" si="25"/>
        <v>0</v>
      </c>
      <c r="T57" s="347">
        <f t="shared" si="25"/>
        <v>0</v>
      </c>
      <c r="U57" s="345">
        <f t="shared" si="25"/>
        <v>0</v>
      </c>
      <c r="V57" s="344">
        <f t="shared" si="25"/>
        <v>0</v>
      </c>
      <c r="W57" s="353">
        <f t="shared" si="25"/>
        <v>0</v>
      </c>
    </row>
    <row r="58" spans="1:23" ht="12.6" customHeight="1" thickBot="1" x14ac:dyDescent="0.25">
      <c r="A58" s="713"/>
      <c r="B58" s="666"/>
      <c r="C58" s="635">
        <v>2016</v>
      </c>
      <c r="D58" s="354">
        <f t="shared" si="22"/>
        <v>127</v>
      </c>
      <c r="E58" s="355">
        <f t="shared" si="22"/>
        <v>6580</v>
      </c>
      <c r="F58" s="356">
        <f t="shared" si="22"/>
        <v>1</v>
      </c>
      <c r="G58" s="356">
        <f t="shared" ref="G58:H58" si="28">SUM(G31+G55)</f>
        <v>39</v>
      </c>
      <c r="H58" s="356">
        <f t="shared" si="28"/>
        <v>0</v>
      </c>
      <c r="I58" s="356">
        <f t="shared" ref="I58:J58" si="29">SUM(I31+I55)</f>
        <v>0</v>
      </c>
      <c r="J58" s="357">
        <f t="shared" si="29"/>
        <v>6580</v>
      </c>
      <c r="K58" s="358">
        <f>SUM(K31+K55)</f>
        <v>6707</v>
      </c>
      <c r="L58" s="359">
        <f t="shared" si="22"/>
        <v>6565</v>
      </c>
      <c r="M58" s="360">
        <f t="shared" si="22"/>
        <v>6493</v>
      </c>
      <c r="N58" s="361">
        <f>IF(L58&lt;&gt;0,M58/L58,0)</f>
        <v>0.98903274942878905</v>
      </c>
      <c r="O58" s="362">
        <f>SUM(O31+O55)</f>
        <v>6475</v>
      </c>
      <c r="P58" s="359">
        <f t="shared" si="25"/>
        <v>90</v>
      </c>
      <c r="Q58" s="360">
        <f t="shared" si="25"/>
        <v>22</v>
      </c>
      <c r="R58" s="360">
        <f t="shared" si="25"/>
        <v>9</v>
      </c>
      <c r="S58" s="360">
        <f t="shared" si="25"/>
        <v>33</v>
      </c>
      <c r="T58" s="363">
        <f t="shared" si="25"/>
        <v>26</v>
      </c>
      <c r="U58" s="364">
        <f t="shared" si="25"/>
        <v>1519</v>
      </c>
      <c r="V58" s="354">
        <f>SUM(V31+V55)</f>
        <v>142</v>
      </c>
      <c r="W58" s="365">
        <f t="shared" si="25"/>
        <v>290</v>
      </c>
    </row>
    <row r="59" spans="1:23" ht="12.6" customHeight="1" thickBot="1" x14ac:dyDescent="0.25">
      <c r="A59" s="665" t="s">
        <v>127</v>
      </c>
      <c r="B59" s="664" t="s">
        <v>128</v>
      </c>
      <c r="C59" s="197">
        <v>2014</v>
      </c>
      <c r="D59" s="366"/>
      <c r="E59" s="367"/>
      <c r="F59" s="367"/>
      <c r="G59" s="367"/>
      <c r="H59" s="367"/>
      <c r="I59" s="367"/>
      <c r="J59" s="368"/>
      <c r="K59" s="259"/>
      <c r="L59" s="369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</row>
    <row r="60" spans="1:23" ht="21.75" customHeight="1" thickBot="1" x14ac:dyDescent="0.25">
      <c r="A60" s="665"/>
      <c r="B60" s="665"/>
      <c r="C60" s="198">
        <v>2015</v>
      </c>
      <c r="D60" s="371"/>
      <c r="E60" s="159"/>
      <c r="F60" s="159"/>
      <c r="G60" s="159"/>
      <c r="H60" s="159"/>
      <c r="I60" s="159"/>
      <c r="J60" s="372"/>
      <c r="K60" s="260"/>
      <c r="L60" s="369"/>
      <c r="M60" s="370"/>
      <c r="N60" s="373"/>
      <c r="O60" s="714" t="s">
        <v>129</v>
      </c>
      <c r="P60" s="715"/>
      <c r="Q60" s="370"/>
      <c r="R60" s="374" t="s">
        <v>130</v>
      </c>
      <c r="S60" s="375"/>
      <c r="T60" s="375"/>
      <c r="U60" s="375"/>
      <c r="V60" s="375"/>
      <c r="W60" s="376"/>
    </row>
    <row r="61" spans="1:23" ht="20.25" customHeight="1" thickBot="1" x14ac:dyDescent="0.25">
      <c r="A61" s="666"/>
      <c r="B61" s="666"/>
      <c r="C61" s="635">
        <v>2016</v>
      </c>
      <c r="D61" s="377"/>
      <c r="E61" s="378"/>
      <c r="F61" s="378"/>
      <c r="G61" s="378"/>
      <c r="H61" s="378"/>
      <c r="I61" s="378"/>
      <c r="J61" s="379"/>
      <c r="K61" s="60">
        <v>18</v>
      </c>
      <c r="L61" s="369"/>
      <c r="M61" s="370"/>
      <c r="N61" s="380" t="s">
        <v>72</v>
      </c>
      <c r="O61" s="716"/>
      <c r="P61" s="717"/>
      <c r="Q61" s="370"/>
      <c r="R61" s="381" t="s">
        <v>72</v>
      </c>
      <c r="S61" s="382" t="s">
        <v>131</v>
      </c>
      <c r="T61" s="383" t="s">
        <v>132</v>
      </c>
      <c r="U61" s="383" t="s">
        <v>133</v>
      </c>
      <c r="V61" s="383" t="s">
        <v>134</v>
      </c>
      <c r="W61" s="384" t="s">
        <v>135</v>
      </c>
    </row>
    <row r="62" spans="1:23" ht="18" customHeight="1" thickBot="1" x14ac:dyDescent="0.25">
      <c r="A62" s="703" t="s">
        <v>136</v>
      </c>
      <c r="B62" s="664" t="s">
        <v>137</v>
      </c>
      <c r="C62" s="197">
        <v>2014</v>
      </c>
      <c r="D62" s="385"/>
      <c r="E62" s="367"/>
      <c r="F62" s="367"/>
      <c r="G62" s="367"/>
      <c r="H62" s="367"/>
      <c r="I62" s="367"/>
      <c r="J62" s="368"/>
      <c r="K62" s="386">
        <f>IF(K59&lt;&gt;0,K56/M2/K59,0)</f>
        <v>0</v>
      </c>
      <c r="L62" s="386">
        <f>IF(K59&lt;&gt;0,L56/M2/K59,0)</f>
        <v>0</v>
      </c>
      <c r="M62" s="370"/>
      <c r="N62" s="387"/>
      <c r="O62" s="718"/>
      <c r="P62" s="719"/>
      <c r="Q62" s="370"/>
      <c r="R62" s="51">
        <v>2014</v>
      </c>
      <c r="S62" s="265"/>
      <c r="T62" s="266"/>
      <c r="U62" s="267"/>
      <c r="V62" s="267"/>
      <c r="W62" s="257"/>
    </row>
    <row r="63" spans="1:23" ht="13.5" customHeight="1" x14ac:dyDescent="0.2">
      <c r="A63" s="704"/>
      <c r="B63" s="665"/>
      <c r="C63" s="198">
        <v>2015</v>
      </c>
      <c r="D63" s="388"/>
      <c r="E63" s="159"/>
      <c r="F63" s="159"/>
      <c r="G63" s="159"/>
      <c r="H63" s="159"/>
      <c r="I63" s="159"/>
      <c r="J63" s="372"/>
      <c r="K63" s="389">
        <f>IF(K60&lt;&gt;0,K57/M2/K60,0)</f>
        <v>0</v>
      </c>
      <c r="L63" s="389">
        <f>IF(K60&lt;&gt;0,L57/M2/K60,0)</f>
        <v>0</v>
      </c>
      <c r="M63" s="370"/>
      <c r="N63" s="197">
        <v>2014</v>
      </c>
      <c r="O63" s="264"/>
      <c r="P63" s="263"/>
      <c r="Q63" s="370"/>
      <c r="R63" s="52">
        <v>2015</v>
      </c>
      <c r="S63" s="265"/>
      <c r="T63" s="268"/>
      <c r="U63" s="268"/>
      <c r="V63" s="268"/>
      <c r="W63" s="247"/>
    </row>
    <row r="64" spans="1:23" ht="12.6" customHeight="1" thickBot="1" x14ac:dyDescent="0.25">
      <c r="A64" s="705"/>
      <c r="B64" s="666"/>
      <c r="C64" s="635">
        <v>2016</v>
      </c>
      <c r="D64" s="390"/>
      <c r="E64" s="378"/>
      <c r="F64" s="378"/>
      <c r="G64" s="378"/>
      <c r="H64" s="378"/>
      <c r="I64" s="378"/>
      <c r="J64" s="379"/>
      <c r="K64" s="391">
        <f>IF(K61&lt;&gt;0,K58/M2/K61,0)</f>
        <v>31.050925925925924</v>
      </c>
      <c r="L64" s="391">
        <f>IF(K61&lt;&gt;0,L58/M2/K61,0)</f>
        <v>30.393518518518519</v>
      </c>
      <c r="M64" s="370"/>
      <c r="N64" s="198">
        <v>2015</v>
      </c>
      <c r="O64" s="264"/>
      <c r="P64" s="263"/>
      <c r="Q64" s="370"/>
      <c r="R64" s="53">
        <v>2016</v>
      </c>
      <c r="S64" s="54"/>
      <c r="T64" s="55"/>
      <c r="U64" s="55"/>
      <c r="V64" s="55"/>
      <c r="W64" s="56"/>
    </row>
    <row r="65" spans="1:23" ht="13.5" thickBot="1" x14ac:dyDescent="0.25">
      <c r="A65" s="664" t="s">
        <v>138</v>
      </c>
      <c r="B65" s="664" t="s">
        <v>139</v>
      </c>
      <c r="C65" s="197">
        <v>2014</v>
      </c>
      <c r="D65" s="366"/>
      <c r="E65" s="367"/>
      <c r="F65" s="367"/>
      <c r="G65" s="367"/>
      <c r="H65" s="367"/>
      <c r="I65" s="367"/>
      <c r="J65" s="368"/>
      <c r="K65" s="259"/>
      <c r="L65" s="392"/>
      <c r="M65" s="370"/>
      <c r="N65" s="308">
        <v>2016</v>
      </c>
      <c r="O65" s="706"/>
      <c r="P65" s="707"/>
      <c r="Q65" s="370"/>
      <c r="R65" s="370"/>
      <c r="S65" s="370"/>
      <c r="T65" s="370"/>
      <c r="U65" s="370"/>
      <c r="V65" s="370"/>
      <c r="W65" s="370"/>
    </row>
    <row r="66" spans="1:23" x14ac:dyDescent="0.2">
      <c r="A66" s="665"/>
      <c r="B66" s="665"/>
      <c r="C66" s="198">
        <v>2015</v>
      </c>
      <c r="D66" s="371"/>
      <c r="E66" s="159"/>
      <c r="F66" s="159"/>
      <c r="G66" s="159"/>
      <c r="H66" s="159"/>
      <c r="I66" s="159"/>
      <c r="J66" s="372"/>
      <c r="K66" s="260"/>
      <c r="L66" s="392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</row>
    <row r="67" spans="1:23" ht="13.5" thickBot="1" x14ac:dyDescent="0.25">
      <c r="A67" s="666"/>
      <c r="B67" s="666"/>
      <c r="C67" s="635">
        <v>2016</v>
      </c>
      <c r="D67" s="377"/>
      <c r="E67" s="378"/>
      <c r="F67" s="378"/>
      <c r="G67" s="378"/>
      <c r="H67" s="378"/>
      <c r="I67" s="378"/>
      <c r="J67" s="379"/>
      <c r="K67" s="60"/>
      <c r="L67" s="392"/>
      <c r="M67" s="370"/>
      <c r="N67" s="370"/>
      <c r="O67" s="370"/>
      <c r="P67" s="370"/>
      <c r="Q67" s="370"/>
      <c r="W67" s="370"/>
    </row>
    <row r="68" spans="1:23" ht="13.5" thickBot="1" x14ac:dyDescent="0.25">
      <c r="A68" s="664" t="s">
        <v>140</v>
      </c>
      <c r="B68" s="664" t="s">
        <v>141</v>
      </c>
      <c r="C68" s="197">
        <v>2014</v>
      </c>
      <c r="D68" s="385"/>
      <c r="E68" s="367"/>
      <c r="F68" s="367"/>
      <c r="G68" s="367"/>
      <c r="H68" s="367"/>
      <c r="I68" s="367"/>
      <c r="J68" s="368"/>
      <c r="K68" s="386">
        <f>IF(K65&lt;&gt;0,K29/M2/K65,0)</f>
        <v>0</v>
      </c>
      <c r="L68" s="386">
        <f>IF(K65&lt;&gt;0,L29/M2/K65,0)</f>
        <v>0</v>
      </c>
      <c r="M68" s="370"/>
      <c r="N68" s="671" t="s">
        <v>142</v>
      </c>
      <c r="O68" s="672"/>
      <c r="P68" s="672"/>
      <c r="Q68" s="672"/>
      <c r="R68" s="673"/>
      <c r="S68" s="674" t="s">
        <v>143</v>
      </c>
      <c r="T68" s="675"/>
      <c r="U68" s="370"/>
      <c r="V68" s="370"/>
      <c r="W68" s="370"/>
    </row>
    <row r="69" spans="1:23" x14ac:dyDescent="0.2">
      <c r="A69" s="665"/>
      <c r="B69" s="665"/>
      <c r="C69" s="198">
        <v>2015</v>
      </c>
      <c r="D69" s="388"/>
      <c r="E69" s="159"/>
      <c r="F69" s="159"/>
      <c r="G69" s="159"/>
      <c r="H69" s="159"/>
      <c r="I69" s="159"/>
      <c r="J69" s="372"/>
      <c r="K69" s="389">
        <f>IF(K66&lt;&gt;0,K30/M2/K66,0)</f>
        <v>0</v>
      </c>
      <c r="L69" s="389">
        <f>IF(K66&lt;&gt;0,L30/M2/K66,0)</f>
        <v>0</v>
      </c>
      <c r="M69" s="370"/>
      <c r="N69" s="680" t="s">
        <v>72</v>
      </c>
      <c r="O69" s="683" t="s">
        <v>144</v>
      </c>
      <c r="P69" s="684"/>
      <c r="Q69" s="684" t="s">
        <v>145</v>
      </c>
      <c r="R69" s="689"/>
      <c r="S69" s="676"/>
      <c r="T69" s="677"/>
      <c r="U69" s="370"/>
      <c r="V69" s="370"/>
      <c r="W69" s="370"/>
    </row>
    <row r="70" spans="1:23" ht="13.5" thickBot="1" x14ac:dyDescent="0.25">
      <c r="A70" s="666"/>
      <c r="B70" s="666"/>
      <c r="C70" s="635">
        <v>2016</v>
      </c>
      <c r="D70" s="390"/>
      <c r="E70" s="378"/>
      <c r="F70" s="378"/>
      <c r="G70" s="378"/>
      <c r="H70" s="378"/>
      <c r="I70" s="378"/>
      <c r="J70" s="379"/>
      <c r="K70" s="391">
        <f>IF(K67&lt;&gt;0,K31/M2/K67,0)</f>
        <v>0</v>
      </c>
      <c r="L70" s="391">
        <f>IF(K67&lt;&gt;0,L31/M2/K67,0)</f>
        <v>0</v>
      </c>
      <c r="M70" s="370"/>
      <c r="N70" s="681"/>
      <c r="O70" s="685"/>
      <c r="P70" s="686"/>
      <c r="Q70" s="686"/>
      <c r="R70" s="690"/>
      <c r="S70" s="676"/>
      <c r="T70" s="677"/>
      <c r="U70" s="370"/>
      <c r="V70" s="370"/>
      <c r="W70" s="370"/>
    </row>
    <row r="71" spans="1:23" ht="15.75" customHeight="1" thickBot="1" x14ac:dyDescent="0.25">
      <c r="A71" s="664" t="s">
        <v>146</v>
      </c>
      <c r="B71" s="664" t="s">
        <v>147</v>
      </c>
      <c r="C71" s="197">
        <v>2014</v>
      </c>
      <c r="D71" s="366"/>
      <c r="E71" s="367"/>
      <c r="F71" s="367"/>
      <c r="G71" s="367"/>
      <c r="H71" s="367"/>
      <c r="I71" s="367"/>
      <c r="J71" s="368"/>
      <c r="K71" s="259"/>
      <c r="N71" s="682"/>
      <c r="O71" s="687"/>
      <c r="P71" s="688"/>
      <c r="Q71" s="688"/>
      <c r="R71" s="691"/>
      <c r="S71" s="678"/>
      <c r="T71" s="679"/>
    </row>
    <row r="72" spans="1:23" x14ac:dyDescent="0.2">
      <c r="A72" s="665"/>
      <c r="B72" s="665"/>
      <c r="C72" s="198">
        <v>2015</v>
      </c>
      <c r="D72" s="371"/>
      <c r="E72" s="159"/>
      <c r="F72" s="159"/>
      <c r="G72" s="159"/>
      <c r="H72" s="159"/>
      <c r="I72" s="159"/>
      <c r="J72" s="372"/>
      <c r="K72" s="260"/>
      <c r="N72" s="51">
        <v>2014</v>
      </c>
      <c r="O72" s="692"/>
      <c r="P72" s="693"/>
      <c r="Q72" s="693"/>
      <c r="R72" s="694"/>
      <c r="S72" s="695"/>
      <c r="T72" s="696"/>
    </row>
    <row r="73" spans="1:23" ht="13.5" thickBot="1" x14ac:dyDescent="0.25">
      <c r="A73" s="666"/>
      <c r="B73" s="666"/>
      <c r="C73" s="635">
        <v>2016</v>
      </c>
      <c r="D73" s="377"/>
      <c r="E73" s="378"/>
      <c r="F73" s="378"/>
      <c r="G73" s="378"/>
      <c r="H73" s="378"/>
      <c r="I73" s="378"/>
      <c r="J73" s="379"/>
      <c r="K73" s="60">
        <v>18</v>
      </c>
      <c r="N73" s="52">
        <v>2015</v>
      </c>
      <c r="O73" s="697"/>
      <c r="P73" s="698"/>
      <c r="Q73" s="698"/>
      <c r="R73" s="700"/>
      <c r="S73" s="701"/>
      <c r="T73" s="702"/>
    </row>
    <row r="74" spans="1:23" ht="13.5" thickBot="1" x14ac:dyDescent="0.25">
      <c r="A74" s="664" t="s">
        <v>148</v>
      </c>
      <c r="B74" s="664" t="s">
        <v>149</v>
      </c>
      <c r="C74" s="197">
        <v>2014</v>
      </c>
      <c r="D74" s="385"/>
      <c r="E74" s="367"/>
      <c r="F74" s="367"/>
      <c r="G74" s="367"/>
      <c r="H74" s="367"/>
      <c r="I74" s="367"/>
      <c r="J74" s="368"/>
      <c r="K74" s="386">
        <f>IF(K71&lt;&gt;0,K53/M2/K71,0)</f>
        <v>0</v>
      </c>
      <c r="L74" s="386">
        <f>IF(K71&lt;&gt;0,L53/M2/K71,0)</f>
        <v>0</v>
      </c>
      <c r="N74" s="53">
        <v>2016</v>
      </c>
      <c r="O74" s="699">
        <v>2271</v>
      </c>
      <c r="P74" s="667"/>
      <c r="Q74" s="667">
        <v>518</v>
      </c>
      <c r="R74" s="668"/>
      <c r="S74" s="669">
        <v>7</v>
      </c>
      <c r="T74" s="670"/>
      <c r="U74" s="37"/>
      <c r="V74" s="37"/>
    </row>
    <row r="75" spans="1:23" x14ac:dyDescent="0.2">
      <c r="A75" s="665"/>
      <c r="B75" s="665"/>
      <c r="C75" s="198">
        <v>2015</v>
      </c>
      <c r="D75" s="388"/>
      <c r="E75" s="159"/>
      <c r="F75" s="159"/>
      <c r="G75" s="159"/>
      <c r="H75" s="159"/>
      <c r="I75" s="159"/>
      <c r="J75" s="372"/>
      <c r="K75" s="389">
        <f>IF(K72&lt;&gt;0,K54/M2/K72,0)</f>
        <v>0</v>
      </c>
      <c r="L75" s="389">
        <f>IF(K72&lt;&gt;0,L54/M2/K72,0)</f>
        <v>0</v>
      </c>
    </row>
    <row r="76" spans="1:23" ht="13.5" thickBot="1" x14ac:dyDescent="0.25">
      <c r="A76" s="666"/>
      <c r="B76" s="666"/>
      <c r="C76" s="635">
        <v>2016</v>
      </c>
      <c r="D76" s="390"/>
      <c r="E76" s="378"/>
      <c r="F76" s="378"/>
      <c r="G76" s="378"/>
      <c r="H76" s="378"/>
      <c r="I76" s="378"/>
      <c r="J76" s="379"/>
      <c r="K76" s="391">
        <f>IF(K73&lt;&gt;0,K55/M2/K73,0)</f>
        <v>31.050925925925924</v>
      </c>
      <c r="L76" s="391">
        <f>IF(K73&lt;&gt;0,L55/M2/K73,0)</f>
        <v>30.393518518518519</v>
      </c>
    </row>
    <row r="77" spans="1:23" x14ac:dyDescent="0.2">
      <c r="A77" s="664" t="s">
        <v>150</v>
      </c>
      <c r="B77" s="664" t="s">
        <v>151</v>
      </c>
      <c r="C77" s="197">
        <v>2014</v>
      </c>
      <c r="D77" s="385"/>
      <c r="E77" s="367"/>
      <c r="F77" s="393"/>
      <c r="G77" s="393"/>
      <c r="H77" s="393"/>
      <c r="I77" s="393"/>
      <c r="J77" s="394"/>
      <c r="K77" s="261"/>
      <c r="L77" s="392"/>
      <c r="Q77" s="663" t="s">
        <v>52</v>
      </c>
      <c r="R77" s="663"/>
      <c r="S77" s="663"/>
      <c r="T77" s="663"/>
      <c r="U77" s="663"/>
    </row>
    <row r="78" spans="1:23" x14ac:dyDescent="0.2">
      <c r="A78" s="665"/>
      <c r="B78" s="665"/>
      <c r="C78" s="198">
        <v>2015</v>
      </c>
      <c r="D78" s="388"/>
      <c r="E78" s="159"/>
      <c r="F78" s="395"/>
      <c r="G78" s="395"/>
      <c r="H78" s="395"/>
      <c r="I78" s="395"/>
      <c r="J78" s="396"/>
      <c r="K78" s="262"/>
      <c r="L78" s="392"/>
      <c r="Q78" s="312" t="s">
        <v>753</v>
      </c>
    </row>
    <row r="79" spans="1:23" ht="13.5" thickBot="1" x14ac:dyDescent="0.25">
      <c r="A79" s="666"/>
      <c r="B79" s="666"/>
      <c r="C79" s="635">
        <v>2016</v>
      </c>
      <c r="D79" s="390"/>
      <c r="E79" s="378"/>
      <c r="F79" s="397"/>
      <c r="G79" s="397"/>
      <c r="H79" s="397"/>
      <c r="I79" s="397"/>
      <c r="J79" s="398"/>
      <c r="K79" s="57">
        <v>216</v>
      </c>
      <c r="L79" s="392"/>
      <c r="Q79" s="312" t="s">
        <v>762</v>
      </c>
      <c r="R79" s="603"/>
      <c r="S79" s="603"/>
      <c r="T79" s="603"/>
      <c r="U79" s="603"/>
      <c r="V79" s="603"/>
    </row>
    <row r="80" spans="1:23" x14ac:dyDescent="0.2">
      <c r="A80" s="703" t="s">
        <v>152</v>
      </c>
      <c r="B80" s="664" t="s">
        <v>153</v>
      </c>
      <c r="C80" s="197">
        <v>2014</v>
      </c>
      <c r="D80" s="385"/>
      <c r="E80" s="367"/>
      <c r="F80" s="393"/>
      <c r="G80" s="393"/>
      <c r="H80" s="393"/>
      <c r="I80" s="393"/>
      <c r="J80" s="394"/>
      <c r="K80" s="399">
        <f>IF(K77&lt;&gt;0,K56/K77,0)</f>
        <v>0</v>
      </c>
      <c r="L80" s="400">
        <f>IF(K77&lt;&gt;0,L56/K77,0)</f>
        <v>0</v>
      </c>
    </row>
    <row r="81" spans="1:23" x14ac:dyDescent="0.2">
      <c r="A81" s="704"/>
      <c r="B81" s="665"/>
      <c r="C81" s="198">
        <v>2015</v>
      </c>
      <c r="D81" s="388"/>
      <c r="E81" s="159"/>
      <c r="F81" s="395"/>
      <c r="G81" s="395"/>
      <c r="H81" s="395"/>
      <c r="I81" s="395"/>
      <c r="J81" s="396"/>
      <c r="K81" s="401">
        <f>IF(K78&lt;&gt;0,K57/K78,0)</f>
        <v>0</v>
      </c>
      <c r="L81" s="402">
        <f>IF(K78&lt;&gt;0,L57/K78,0)</f>
        <v>0</v>
      </c>
    </row>
    <row r="82" spans="1:23" ht="13.5" thickBot="1" x14ac:dyDescent="0.25">
      <c r="A82" s="705"/>
      <c r="B82" s="666"/>
      <c r="C82" s="635">
        <v>2016</v>
      </c>
      <c r="D82" s="390"/>
      <c r="E82" s="378"/>
      <c r="F82" s="397"/>
      <c r="G82" s="397"/>
      <c r="H82" s="397"/>
      <c r="I82" s="397"/>
      <c r="J82" s="398"/>
      <c r="K82" s="403">
        <f>IF(K79&lt;&gt;0,K58/K79,0)</f>
        <v>31.050925925925927</v>
      </c>
      <c r="L82" s="404">
        <f>IF(K79&lt;&gt;0,L58/K79,0)</f>
        <v>30.393518518518519</v>
      </c>
      <c r="Q82" s="45" t="s">
        <v>154</v>
      </c>
      <c r="R82" s="34"/>
      <c r="S82" s="34"/>
      <c r="T82" s="34"/>
      <c r="U82" s="34"/>
      <c r="V82" s="34"/>
      <c r="W82" s="34"/>
    </row>
    <row r="83" spans="1:23" s="34" customFormat="1" ht="9" customHeight="1" x14ac:dyDescent="0.2">
      <c r="A83" s="408"/>
      <c r="B83" s="409"/>
      <c r="C83" s="62"/>
      <c r="D83" s="410"/>
      <c r="E83" s="410"/>
      <c r="F83" s="411"/>
      <c r="G83" s="411"/>
      <c r="H83" s="411"/>
      <c r="I83" s="411"/>
      <c r="J83" s="411"/>
      <c r="K83" s="412"/>
      <c r="L83" s="412"/>
    </row>
    <row r="84" spans="1:23" s="34" customFormat="1" x14ac:dyDescent="0.2">
      <c r="A84" s="45" t="s">
        <v>764</v>
      </c>
      <c r="C84" s="62"/>
      <c r="K84" s="45" t="s">
        <v>155</v>
      </c>
    </row>
    <row r="85" spans="1:23" s="34" customFormat="1" x14ac:dyDescent="0.2">
      <c r="A85" s="45" t="s">
        <v>765</v>
      </c>
      <c r="C85" s="62"/>
      <c r="U85" s="34" t="s">
        <v>156</v>
      </c>
    </row>
    <row r="86" spans="1:23" s="34" customFormat="1" x14ac:dyDescent="0.2">
      <c r="A86" s="45" t="s">
        <v>766</v>
      </c>
      <c r="C86" s="45"/>
    </row>
    <row r="87" spans="1:23" s="34" customFormat="1" x14ac:dyDescent="0.2">
      <c r="C87" s="45"/>
      <c r="D87" s="63"/>
    </row>
    <row r="88" spans="1:23" s="34" customFormat="1" x14ac:dyDescent="0.2"/>
    <row r="89" spans="1:23" s="34" customFormat="1" x14ac:dyDescent="0.2"/>
    <row r="90" spans="1:23" s="34" customFormat="1" x14ac:dyDescent="0.2"/>
    <row r="91" spans="1:23" s="34" customFormat="1" x14ac:dyDescent="0.2"/>
    <row r="92" spans="1:23" s="34" customFormat="1" x14ac:dyDescent="0.2"/>
    <row r="93" spans="1:23" s="34" customFormat="1" x14ac:dyDescent="0.2"/>
    <row r="94" spans="1:23" s="34" customFormat="1" x14ac:dyDescent="0.2"/>
    <row r="95" spans="1:23" s="34" customFormat="1" x14ac:dyDescent="0.2"/>
    <row r="96" spans="1:23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2_НД-I'!$P$106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2_НД-I'!$P$111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2_НД-I'!$P$107+'4.Приложение 2_НД-I'!$P$110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8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I1"/>
    </sheetView>
  </sheetViews>
  <sheetFormatPr defaultRowHeight="12.75" x14ac:dyDescent="0.2"/>
  <cols>
    <col min="1" max="1" width="48.85546875" style="312" customWidth="1"/>
    <col min="2" max="3" width="7.85546875" style="312" customWidth="1"/>
    <col min="4" max="4" width="6.28515625" style="312" customWidth="1"/>
    <col min="5" max="5" width="6.5703125" style="312" customWidth="1"/>
    <col min="6" max="6" width="6.140625" style="312" customWidth="1"/>
    <col min="7" max="8" width="6.7109375" style="312" customWidth="1"/>
    <col min="9" max="9" width="7.7109375" style="312" customWidth="1"/>
    <col min="10" max="10" width="5.5703125" style="312" customWidth="1"/>
    <col min="11" max="11" width="6" style="312" customWidth="1"/>
    <col min="12" max="12" width="6.140625" style="312" customWidth="1"/>
    <col min="13" max="13" width="6.7109375" style="312" customWidth="1"/>
    <col min="14" max="14" width="7" style="312" customWidth="1"/>
    <col min="15" max="15" width="6.42578125" style="312" customWidth="1"/>
    <col min="16" max="16" width="6.140625" style="312" customWidth="1"/>
    <col min="17" max="17" width="7.85546875" style="312" customWidth="1"/>
    <col min="18" max="18" width="7.5703125" style="312" customWidth="1"/>
    <col min="19" max="16384" width="9.140625" style="312"/>
  </cols>
  <sheetData>
    <row r="1" spans="1:18" s="34" customFormat="1" ht="18" x14ac:dyDescent="0.25">
      <c r="A1" s="764" t="s">
        <v>748</v>
      </c>
      <c r="B1" s="764"/>
      <c r="C1" s="764"/>
      <c r="D1" s="764"/>
      <c r="E1" s="764"/>
      <c r="F1" s="764"/>
      <c r="G1" s="764"/>
      <c r="H1" s="764"/>
      <c r="I1" s="764"/>
      <c r="J1" s="42"/>
      <c r="K1" s="15"/>
      <c r="L1" s="309" t="s">
        <v>48</v>
      </c>
      <c r="M1" s="16"/>
      <c r="N1" s="764" t="s">
        <v>463</v>
      </c>
      <c r="O1" s="764"/>
      <c r="P1" s="764"/>
      <c r="Q1" s="764"/>
    </row>
    <row r="2" spans="1:18" s="34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8" x14ac:dyDescent="0.2">
      <c r="A3" s="773" t="s">
        <v>18</v>
      </c>
      <c r="B3" s="760" t="s">
        <v>19</v>
      </c>
      <c r="C3" s="776" t="s">
        <v>15</v>
      </c>
      <c r="D3" s="742" t="s">
        <v>23</v>
      </c>
      <c r="E3" s="742" t="s">
        <v>24</v>
      </c>
      <c r="F3" s="770" t="s">
        <v>341</v>
      </c>
      <c r="G3" s="783" t="s">
        <v>333</v>
      </c>
      <c r="H3" s="760" t="s">
        <v>340</v>
      </c>
      <c r="I3" s="765" t="s">
        <v>338</v>
      </c>
      <c r="J3" s="780" t="s">
        <v>20</v>
      </c>
      <c r="K3" s="781"/>
      <c r="L3" s="781"/>
      <c r="M3" s="781"/>
      <c r="N3" s="781"/>
      <c r="O3" s="781"/>
      <c r="P3" s="782"/>
      <c r="Q3" s="748" t="s">
        <v>21</v>
      </c>
      <c r="R3" s="745" t="s">
        <v>22</v>
      </c>
    </row>
    <row r="4" spans="1:18" x14ac:dyDescent="0.2">
      <c r="A4" s="774"/>
      <c r="B4" s="761"/>
      <c r="C4" s="777"/>
      <c r="D4" s="743"/>
      <c r="E4" s="743"/>
      <c r="F4" s="771"/>
      <c r="G4" s="784"/>
      <c r="H4" s="761"/>
      <c r="I4" s="766"/>
      <c r="J4" s="754" t="s">
        <v>339</v>
      </c>
      <c r="K4" s="14" t="s">
        <v>16</v>
      </c>
      <c r="L4" s="787" t="s">
        <v>17</v>
      </c>
      <c r="M4" s="788"/>
      <c r="N4" s="788"/>
      <c r="O4" s="788"/>
      <c r="P4" s="789"/>
      <c r="Q4" s="749"/>
      <c r="R4" s="746"/>
    </row>
    <row r="5" spans="1:18" ht="27.75" customHeight="1" x14ac:dyDescent="0.2">
      <c r="A5" s="774"/>
      <c r="B5" s="761"/>
      <c r="C5" s="777"/>
      <c r="D5" s="743"/>
      <c r="E5" s="743"/>
      <c r="F5" s="771"/>
      <c r="G5" s="784"/>
      <c r="H5" s="761"/>
      <c r="I5" s="766"/>
      <c r="J5" s="755"/>
      <c r="K5" s="757" t="s">
        <v>25</v>
      </c>
      <c r="L5" s="753" t="s">
        <v>26</v>
      </c>
      <c r="M5" s="753" t="s">
        <v>27</v>
      </c>
      <c r="N5" s="753" t="s">
        <v>28</v>
      </c>
      <c r="O5" s="751" t="s">
        <v>29</v>
      </c>
      <c r="P5" s="752"/>
      <c r="Q5" s="749"/>
      <c r="R5" s="746"/>
    </row>
    <row r="6" spans="1:18" x14ac:dyDescent="0.2">
      <c r="A6" s="774"/>
      <c r="B6" s="761"/>
      <c r="C6" s="777"/>
      <c r="D6" s="743"/>
      <c r="E6" s="743"/>
      <c r="F6" s="771"/>
      <c r="G6" s="784"/>
      <c r="H6" s="761"/>
      <c r="I6" s="766"/>
      <c r="J6" s="755"/>
      <c r="K6" s="758"/>
      <c r="L6" s="743"/>
      <c r="M6" s="743"/>
      <c r="N6" s="743"/>
      <c r="O6" s="753" t="s">
        <v>30</v>
      </c>
      <c r="P6" s="786" t="s">
        <v>31</v>
      </c>
      <c r="Q6" s="749"/>
      <c r="R6" s="746"/>
    </row>
    <row r="7" spans="1:18" x14ac:dyDescent="0.2">
      <c r="A7" s="774"/>
      <c r="B7" s="761"/>
      <c r="C7" s="777"/>
      <c r="D7" s="743"/>
      <c r="E7" s="743"/>
      <c r="F7" s="771"/>
      <c r="G7" s="784"/>
      <c r="H7" s="761"/>
      <c r="I7" s="766"/>
      <c r="J7" s="755"/>
      <c r="K7" s="758"/>
      <c r="L7" s="743"/>
      <c r="M7" s="743"/>
      <c r="N7" s="743"/>
      <c r="O7" s="743"/>
      <c r="P7" s="761"/>
      <c r="Q7" s="749"/>
      <c r="R7" s="746"/>
    </row>
    <row r="8" spans="1:18" x14ac:dyDescent="0.2">
      <c r="A8" s="774"/>
      <c r="B8" s="761"/>
      <c r="C8" s="777"/>
      <c r="D8" s="743"/>
      <c r="E8" s="743"/>
      <c r="F8" s="771"/>
      <c r="G8" s="784"/>
      <c r="H8" s="761"/>
      <c r="I8" s="766"/>
      <c r="J8" s="755"/>
      <c r="K8" s="758"/>
      <c r="L8" s="743"/>
      <c r="M8" s="743"/>
      <c r="N8" s="743"/>
      <c r="O8" s="743"/>
      <c r="P8" s="761"/>
      <c r="Q8" s="749"/>
      <c r="R8" s="746"/>
    </row>
    <row r="9" spans="1:18" x14ac:dyDescent="0.2">
      <c r="A9" s="774"/>
      <c r="B9" s="761"/>
      <c r="C9" s="777"/>
      <c r="D9" s="743"/>
      <c r="E9" s="743"/>
      <c r="F9" s="771"/>
      <c r="G9" s="784"/>
      <c r="H9" s="761"/>
      <c r="I9" s="766"/>
      <c r="J9" s="755"/>
      <c r="K9" s="758"/>
      <c r="L9" s="743"/>
      <c r="M9" s="743"/>
      <c r="N9" s="743"/>
      <c r="O9" s="743"/>
      <c r="P9" s="761"/>
      <c r="Q9" s="749"/>
      <c r="R9" s="746"/>
    </row>
    <row r="10" spans="1:18" x14ac:dyDescent="0.2">
      <c r="A10" s="774"/>
      <c r="B10" s="761"/>
      <c r="C10" s="777"/>
      <c r="D10" s="743"/>
      <c r="E10" s="743"/>
      <c r="F10" s="771"/>
      <c r="G10" s="784"/>
      <c r="H10" s="761"/>
      <c r="I10" s="766"/>
      <c r="J10" s="755"/>
      <c r="K10" s="758"/>
      <c r="L10" s="743"/>
      <c r="M10" s="743"/>
      <c r="N10" s="743"/>
      <c r="O10" s="743"/>
      <c r="P10" s="761"/>
      <c r="Q10" s="749"/>
      <c r="R10" s="746"/>
    </row>
    <row r="11" spans="1:18" ht="13.5" thickBot="1" x14ac:dyDescent="0.25">
      <c r="A11" s="775"/>
      <c r="B11" s="762"/>
      <c r="C11" s="778"/>
      <c r="D11" s="744"/>
      <c r="E11" s="744"/>
      <c r="F11" s="772"/>
      <c r="G11" s="785"/>
      <c r="H11" s="762"/>
      <c r="I11" s="767"/>
      <c r="J11" s="756"/>
      <c r="K11" s="759"/>
      <c r="L11" s="744"/>
      <c r="M11" s="744"/>
      <c r="N11" s="744"/>
      <c r="O11" s="744"/>
      <c r="P11" s="762"/>
      <c r="Q11" s="750"/>
      <c r="R11" s="747"/>
    </row>
    <row r="12" spans="1:18" ht="12.75" customHeight="1" thickBot="1" x14ac:dyDescent="0.25">
      <c r="A12" s="305" t="s">
        <v>0</v>
      </c>
      <c r="B12" s="306" t="s">
        <v>1</v>
      </c>
      <c r="C12" s="571">
        <v>1</v>
      </c>
      <c r="D12" s="572">
        <v>2</v>
      </c>
      <c r="E12" s="572">
        <v>3</v>
      </c>
      <c r="F12" s="572">
        <v>4</v>
      </c>
      <c r="G12" s="572">
        <v>5</v>
      </c>
      <c r="H12" s="572">
        <v>6</v>
      </c>
      <c r="I12" s="572">
        <v>7</v>
      </c>
      <c r="J12" s="572">
        <v>8</v>
      </c>
      <c r="K12" s="572">
        <v>9</v>
      </c>
      <c r="L12" s="572">
        <v>10</v>
      </c>
      <c r="M12" s="572">
        <v>11</v>
      </c>
      <c r="N12" s="572">
        <v>12</v>
      </c>
      <c r="O12" s="572">
        <v>13</v>
      </c>
      <c r="P12" s="572">
        <v>14</v>
      </c>
      <c r="Q12" s="572">
        <v>15</v>
      </c>
      <c r="R12" s="572">
        <v>16</v>
      </c>
    </row>
    <row r="13" spans="1:18" ht="14.25" x14ac:dyDescent="0.2">
      <c r="A13" s="644" t="s">
        <v>754</v>
      </c>
      <c r="B13" s="594" t="s">
        <v>659</v>
      </c>
      <c r="C13" s="573"/>
      <c r="D13" s="574"/>
      <c r="E13" s="574"/>
      <c r="F13" s="574"/>
      <c r="G13" s="574"/>
      <c r="H13" s="604">
        <f>SUM(D13:G13)</f>
        <v>0</v>
      </c>
      <c r="I13" s="605">
        <f>H13+C13</f>
        <v>0</v>
      </c>
      <c r="J13" s="606">
        <f>L13+M13+N13+O13+P13</f>
        <v>0</v>
      </c>
      <c r="K13" s="574"/>
      <c r="L13" s="574"/>
      <c r="M13" s="574"/>
      <c r="N13" s="574"/>
      <c r="O13" s="574"/>
      <c r="P13" s="576"/>
      <c r="Q13" s="610">
        <f>I13-J13</f>
        <v>0</v>
      </c>
      <c r="R13" s="578"/>
    </row>
    <row r="14" spans="1:18" x14ac:dyDescent="0.2">
      <c r="A14" s="636" t="s">
        <v>744</v>
      </c>
      <c r="B14" s="580" t="s">
        <v>660</v>
      </c>
      <c r="C14" s="575"/>
      <c r="D14" s="3"/>
      <c r="E14" s="3"/>
      <c r="F14" s="3"/>
      <c r="G14" s="3"/>
      <c r="H14" s="607">
        <f t="shared" ref="H14:H15" si="0">SUM(D14:G14)</f>
        <v>0</v>
      </c>
      <c r="I14" s="608">
        <f t="shared" ref="I14:I15" si="1">H14+C14</f>
        <v>0</v>
      </c>
      <c r="J14" s="609">
        <f t="shared" ref="J14:J15" si="2">L14+M14+N14+O14+P14</f>
        <v>0</v>
      </c>
      <c r="K14" s="3"/>
      <c r="L14" s="3"/>
      <c r="M14" s="3"/>
      <c r="N14" s="3"/>
      <c r="O14" s="3"/>
      <c r="P14" s="577"/>
      <c r="Q14" s="611">
        <f t="shared" ref="Q14:Q15" si="3">I14-J14</f>
        <v>0</v>
      </c>
      <c r="R14" s="579"/>
    </row>
    <row r="15" spans="1:18" x14ac:dyDescent="0.2">
      <c r="A15" s="598" t="s">
        <v>647</v>
      </c>
      <c r="B15" s="580" t="s">
        <v>661</v>
      </c>
      <c r="C15" s="575"/>
      <c r="D15" s="3"/>
      <c r="E15" s="3"/>
      <c r="F15" s="3"/>
      <c r="G15" s="3"/>
      <c r="H15" s="607">
        <f t="shared" si="0"/>
        <v>0</v>
      </c>
      <c r="I15" s="608">
        <f t="shared" si="1"/>
        <v>0</v>
      </c>
      <c r="J15" s="609">
        <f t="shared" si="2"/>
        <v>0</v>
      </c>
      <c r="K15" s="3"/>
      <c r="L15" s="3"/>
      <c r="M15" s="3"/>
      <c r="N15" s="3"/>
      <c r="O15" s="3"/>
      <c r="P15" s="577"/>
      <c r="Q15" s="611">
        <f t="shared" si="3"/>
        <v>0</v>
      </c>
      <c r="R15" s="579"/>
    </row>
    <row r="16" spans="1:18" x14ac:dyDescent="0.2">
      <c r="A16" s="598" t="s">
        <v>648</v>
      </c>
      <c r="B16" s="580" t="s">
        <v>741</v>
      </c>
      <c r="C16" s="575"/>
      <c r="D16" s="3"/>
      <c r="E16" s="3"/>
      <c r="F16" s="3"/>
      <c r="G16" s="3"/>
      <c r="H16" s="607">
        <f t="shared" ref="H16:H52" si="4">SUM(D16:G16)</f>
        <v>0</v>
      </c>
      <c r="I16" s="608">
        <f t="shared" ref="I16:I52" si="5">H16+C16</f>
        <v>0</v>
      </c>
      <c r="J16" s="609">
        <f t="shared" ref="J16:J52" si="6">L16+M16+N16+O16+P16</f>
        <v>0</v>
      </c>
      <c r="K16" s="3"/>
      <c r="L16" s="3"/>
      <c r="M16" s="3"/>
      <c r="N16" s="3"/>
      <c r="O16" s="3"/>
      <c r="P16" s="577"/>
      <c r="Q16" s="611">
        <f t="shared" ref="Q16:Q52" si="7">I16-J16</f>
        <v>0</v>
      </c>
      <c r="R16" s="579"/>
    </row>
    <row r="17" spans="1:18" ht="25.5" x14ac:dyDescent="0.2">
      <c r="A17" s="598" t="s">
        <v>649</v>
      </c>
      <c r="B17" s="580" t="s">
        <v>662</v>
      </c>
      <c r="C17" s="575"/>
      <c r="D17" s="3"/>
      <c r="E17" s="3"/>
      <c r="F17" s="3"/>
      <c r="G17" s="3"/>
      <c r="H17" s="607">
        <f t="shared" si="4"/>
        <v>0</v>
      </c>
      <c r="I17" s="608">
        <f t="shared" si="5"/>
        <v>0</v>
      </c>
      <c r="J17" s="609">
        <f t="shared" si="6"/>
        <v>0</v>
      </c>
      <c r="K17" s="3"/>
      <c r="L17" s="3"/>
      <c r="M17" s="3"/>
      <c r="N17" s="3"/>
      <c r="O17" s="3"/>
      <c r="P17" s="577"/>
      <c r="Q17" s="611">
        <f t="shared" si="7"/>
        <v>0</v>
      </c>
      <c r="R17" s="579"/>
    </row>
    <row r="18" spans="1:18" ht="25.5" x14ac:dyDescent="0.2">
      <c r="A18" s="598" t="s">
        <v>650</v>
      </c>
      <c r="B18" s="580" t="s">
        <v>663</v>
      </c>
      <c r="C18" s="575"/>
      <c r="D18" s="3"/>
      <c r="E18" s="3"/>
      <c r="F18" s="3"/>
      <c r="G18" s="3"/>
      <c r="H18" s="607">
        <f t="shared" si="4"/>
        <v>0</v>
      </c>
      <c r="I18" s="608">
        <f t="shared" si="5"/>
        <v>0</v>
      </c>
      <c r="J18" s="609">
        <f t="shared" si="6"/>
        <v>0</v>
      </c>
      <c r="K18" s="3"/>
      <c r="L18" s="3"/>
      <c r="M18" s="3"/>
      <c r="N18" s="3"/>
      <c r="O18" s="3"/>
      <c r="P18" s="577"/>
      <c r="Q18" s="611">
        <f t="shared" si="7"/>
        <v>0</v>
      </c>
      <c r="R18" s="579"/>
    </row>
    <row r="19" spans="1:18" ht="25.5" x14ac:dyDescent="0.2">
      <c r="A19" s="598" t="s">
        <v>651</v>
      </c>
      <c r="B19" s="580" t="s">
        <v>664</v>
      </c>
      <c r="C19" s="575"/>
      <c r="D19" s="3"/>
      <c r="E19" s="3"/>
      <c r="F19" s="3"/>
      <c r="G19" s="3"/>
      <c r="H19" s="607">
        <f t="shared" si="4"/>
        <v>0</v>
      </c>
      <c r="I19" s="608">
        <f t="shared" si="5"/>
        <v>0</v>
      </c>
      <c r="J19" s="609">
        <f t="shared" si="6"/>
        <v>0</v>
      </c>
      <c r="K19" s="3"/>
      <c r="L19" s="3"/>
      <c r="M19" s="3"/>
      <c r="N19" s="3"/>
      <c r="O19" s="3"/>
      <c r="P19" s="577"/>
      <c r="Q19" s="611">
        <f t="shared" si="7"/>
        <v>0</v>
      </c>
      <c r="R19" s="579"/>
    </row>
    <row r="20" spans="1:18" ht="38.25" x14ac:dyDescent="0.2">
      <c r="A20" s="598" t="s">
        <v>652</v>
      </c>
      <c r="B20" s="580" t="s">
        <v>665</v>
      </c>
      <c r="C20" s="575"/>
      <c r="D20" s="3"/>
      <c r="E20" s="3"/>
      <c r="F20" s="3"/>
      <c r="G20" s="3"/>
      <c r="H20" s="607">
        <f t="shared" si="4"/>
        <v>0</v>
      </c>
      <c r="I20" s="608">
        <f t="shared" si="5"/>
        <v>0</v>
      </c>
      <c r="J20" s="609">
        <f t="shared" si="6"/>
        <v>0</v>
      </c>
      <c r="K20" s="3"/>
      <c r="L20" s="3"/>
      <c r="M20" s="3"/>
      <c r="N20" s="3"/>
      <c r="O20" s="3"/>
      <c r="P20" s="577"/>
      <c r="Q20" s="611">
        <f t="shared" si="7"/>
        <v>0</v>
      </c>
      <c r="R20" s="579"/>
    </row>
    <row r="21" spans="1:18" ht="14.25" x14ac:dyDescent="0.2">
      <c r="A21" s="644" t="s">
        <v>755</v>
      </c>
      <c r="B21" s="594" t="s">
        <v>666</v>
      </c>
      <c r="C21" s="575"/>
      <c r="D21" s="3"/>
      <c r="E21" s="3"/>
      <c r="F21" s="3"/>
      <c r="G21" s="3"/>
      <c r="H21" s="607">
        <f t="shared" si="4"/>
        <v>0</v>
      </c>
      <c r="I21" s="608">
        <f t="shared" si="5"/>
        <v>0</v>
      </c>
      <c r="J21" s="609">
        <f t="shared" si="6"/>
        <v>0</v>
      </c>
      <c r="K21" s="3"/>
      <c r="L21" s="3"/>
      <c r="M21" s="3"/>
      <c r="N21" s="3"/>
      <c r="O21" s="3"/>
      <c r="P21" s="577"/>
      <c r="Q21" s="611">
        <f t="shared" si="7"/>
        <v>0</v>
      </c>
      <c r="R21" s="579"/>
    </row>
    <row r="22" spans="1:18" x14ac:dyDescent="0.2">
      <c r="A22" s="636" t="s">
        <v>745</v>
      </c>
      <c r="B22" s="580" t="s">
        <v>667</v>
      </c>
      <c r="C22" s="575"/>
      <c r="D22" s="3"/>
      <c r="E22" s="3"/>
      <c r="F22" s="3"/>
      <c r="G22" s="3"/>
      <c r="H22" s="607">
        <f t="shared" si="4"/>
        <v>0</v>
      </c>
      <c r="I22" s="608">
        <f t="shared" si="5"/>
        <v>0</v>
      </c>
      <c r="J22" s="609">
        <f t="shared" si="6"/>
        <v>0</v>
      </c>
      <c r="K22" s="3"/>
      <c r="L22" s="3"/>
      <c r="M22" s="3"/>
      <c r="N22" s="3"/>
      <c r="O22" s="3"/>
      <c r="P22" s="577"/>
      <c r="Q22" s="611">
        <f t="shared" si="7"/>
        <v>0</v>
      </c>
      <c r="R22" s="579"/>
    </row>
    <row r="23" spans="1:18" x14ac:dyDescent="0.2">
      <c r="A23" s="598" t="s">
        <v>653</v>
      </c>
      <c r="B23" s="580" t="s">
        <v>668</v>
      </c>
      <c r="C23" s="575"/>
      <c r="D23" s="3"/>
      <c r="E23" s="3"/>
      <c r="F23" s="3"/>
      <c r="G23" s="3"/>
      <c r="H23" s="607">
        <f t="shared" si="4"/>
        <v>0</v>
      </c>
      <c r="I23" s="608">
        <f t="shared" si="5"/>
        <v>0</v>
      </c>
      <c r="J23" s="609">
        <f t="shared" si="6"/>
        <v>0</v>
      </c>
      <c r="K23" s="3"/>
      <c r="L23" s="3"/>
      <c r="M23" s="3"/>
      <c r="N23" s="3"/>
      <c r="O23" s="3"/>
      <c r="P23" s="577"/>
      <c r="Q23" s="611">
        <f t="shared" si="7"/>
        <v>0</v>
      </c>
      <c r="R23" s="579"/>
    </row>
    <row r="24" spans="1:18" x14ac:dyDescent="0.2">
      <c r="A24" s="598" t="s">
        <v>654</v>
      </c>
      <c r="B24" s="580" t="s">
        <v>669</v>
      </c>
      <c r="C24" s="575"/>
      <c r="D24" s="3"/>
      <c r="E24" s="3"/>
      <c r="F24" s="3"/>
      <c r="G24" s="3"/>
      <c r="H24" s="607">
        <f t="shared" si="4"/>
        <v>0</v>
      </c>
      <c r="I24" s="608">
        <f t="shared" si="5"/>
        <v>0</v>
      </c>
      <c r="J24" s="609">
        <f t="shared" si="6"/>
        <v>0</v>
      </c>
      <c r="K24" s="3"/>
      <c r="L24" s="3"/>
      <c r="M24" s="3"/>
      <c r="N24" s="3"/>
      <c r="O24" s="3"/>
      <c r="P24" s="577"/>
      <c r="Q24" s="611">
        <f t="shared" si="7"/>
        <v>0</v>
      </c>
      <c r="R24" s="579"/>
    </row>
    <row r="25" spans="1:18" ht="25.5" x14ac:dyDescent="0.2">
      <c r="A25" s="599" t="s">
        <v>655</v>
      </c>
      <c r="B25" s="581" t="s">
        <v>743</v>
      </c>
      <c r="C25" s="575"/>
      <c r="D25" s="3"/>
      <c r="E25" s="3"/>
      <c r="F25" s="3"/>
      <c r="G25" s="3"/>
      <c r="H25" s="607">
        <f t="shared" si="4"/>
        <v>0</v>
      </c>
      <c r="I25" s="608">
        <f t="shared" si="5"/>
        <v>0</v>
      </c>
      <c r="J25" s="609">
        <f t="shared" si="6"/>
        <v>0</v>
      </c>
      <c r="K25" s="3"/>
      <c r="L25" s="3"/>
      <c r="M25" s="3"/>
      <c r="N25" s="3"/>
      <c r="O25" s="3"/>
      <c r="P25" s="577"/>
      <c r="Q25" s="611">
        <f t="shared" si="7"/>
        <v>0</v>
      </c>
      <c r="R25" s="579"/>
    </row>
    <row r="26" spans="1:18" ht="14.25" x14ac:dyDescent="0.2">
      <c r="A26" s="644" t="s">
        <v>756</v>
      </c>
      <c r="B26" s="594" t="s">
        <v>670</v>
      </c>
      <c r="C26" s="575"/>
      <c r="D26" s="3"/>
      <c r="E26" s="3"/>
      <c r="F26" s="3"/>
      <c r="G26" s="3"/>
      <c r="H26" s="607">
        <f t="shared" si="4"/>
        <v>0</v>
      </c>
      <c r="I26" s="608">
        <f t="shared" si="5"/>
        <v>0</v>
      </c>
      <c r="J26" s="609">
        <f t="shared" si="6"/>
        <v>0</v>
      </c>
      <c r="K26" s="3"/>
      <c r="L26" s="3"/>
      <c r="M26" s="3"/>
      <c r="N26" s="3"/>
      <c r="O26" s="3"/>
      <c r="P26" s="577"/>
      <c r="Q26" s="611">
        <f t="shared" si="7"/>
        <v>0</v>
      </c>
      <c r="R26" s="579"/>
    </row>
    <row r="27" spans="1:18" ht="14.25" x14ac:dyDescent="0.2">
      <c r="A27" s="645" t="s">
        <v>757</v>
      </c>
      <c r="B27" s="594" t="s">
        <v>671</v>
      </c>
      <c r="C27" s="575"/>
      <c r="D27" s="3"/>
      <c r="E27" s="3"/>
      <c r="F27" s="3"/>
      <c r="G27" s="3"/>
      <c r="H27" s="607">
        <f t="shared" si="4"/>
        <v>0</v>
      </c>
      <c r="I27" s="608">
        <f t="shared" si="5"/>
        <v>0</v>
      </c>
      <c r="J27" s="609">
        <f t="shared" si="6"/>
        <v>0</v>
      </c>
      <c r="K27" s="3"/>
      <c r="L27" s="3"/>
      <c r="M27" s="3"/>
      <c r="N27" s="3"/>
      <c r="O27" s="3"/>
      <c r="P27" s="577"/>
      <c r="Q27" s="611">
        <f t="shared" si="7"/>
        <v>0</v>
      </c>
      <c r="R27" s="579"/>
    </row>
    <row r="28" spans="1:18" ht="14.25" x14ac:dyDescent="0.2">
      <c r="A28" s="644" t="s">
        <v>758</v>
      </c>
      <c r="B28" s="594" t="s">
        <v>672</v>
      </c>
      <c r="C28" s="575"/>
      <c r="D28" s="3"/>
      <c r="E28" s="3"/>
      <c r="F28" s="3"/>
      <c r="G28" s="3"/>
      <c r="H28" s="607">
        <f t="shared" si="4"/>
        <v>0</v>
      </c>
      <c r="I28" s="608">
        <f t="shared" si="5"/>
        <v>0</v>
      </c>
      <c r="J28" s="609">
        <f t="shared" si="6"/>
        <v>0</v>
      </c>
      <c r="K28" s="3"/>
      <c r="L28" s="3"/>
      <c r="M28" s="3"/>
      <c r="N28" s="3"/>
      <c r="O28" s="3"/>
      <c r="P28" s="577"/>
      <c r="Q28" s="611">
        <f t="shared" si="7"/>
        <v>0</v>
      </c>
      <c r="R28" s="579"/>
    </row>
    <row r="29" spans="1:18" ht="14.25" x14ac:dyDescent="0.2">
      <c r="A29" s="644" t="s">
        <v>759</v>
      </c>
      <c r="B29" s="594" t="s">
        <v>673</v>
      </c>
      <c r="C29" s="575"/>
      <c r="D29" s="3"/>
      <c r="E29" s="3"/>
      <c r="F29" s="3"/>
      <c r="G29" s="3"/>
      <c r="H29" s="607">
        <f t="shared" si="4"/>
        <v>0</v>
      </c>
      <c r="I29" s="608">
        <f t="shared" si="5"/>
        <v>0</v>
      </c>
      <c r="J29" s="609">
        <f t="shared" si="6"/>
        <v>0</v>
      </c>
      <c r="K29" s="3"/>
      <c r="L29" s="3"/>
      <c r="M29" s="3"/>
      <c r="N29" s="3"/>
      <c r="O29" s="3"/>
      <c r="P29" s="577"/>
      <c r="Q29" s="611">
        <f t="shared" si="7"/>
        <v>0</v>
      </c>
      <c r="R29" s="579"/>
    </row>
    <row r="30" spans="1:18" ht="14.25" x14ac:dyDescent="0.2">
      <c r="A30" s="644" t="s">
        <v>760</v>
      </c>
      <c r="B30" s="594" t="s">
        <v>674</v>
      </c>
      <c r="C30" s="575"/>
      <c r="D30" s="3"/>
      <c r="E30" s="3"/>
      <c r="F30" s="3"/>
      <c r="G30" s="3"/>
      <c r="H30" s="607">
        <f t="shared" si="4"/>
        <v>0</v>
      </c>
      <c r="I30" s="608">
        <f t="shared" si="5"/>
        <v>0</v>
      </c>
      <c r="J30" s="609">
        <f t="shared" si="6"/>
        <v>0</v>
      </c>
      <c r="K30" s="3"/>
      <c r="L30" s="3"/>
      <c r="M30" s="3"/>
      <c r="N30" s="3"/>
      <c r="O30" s="3"/>
      <c r="P30" s="577"/>
      <c r="Q30" s="611">
        <f t="shared" si="7"/>
        <v>0</v>
      </c>
      <c r="R30" s="579"/>
    </row>
    <row r="31" spans="1:18" ht="38.25" x14ac:dyDescent="0.2">
      <c r="A31" s="636" t="s">
        <v>746</v>
      </c>
      <c r="B31" s="580" t="s">
        <v>675</v>
      </c>
      <c r="C31" s="575"/>
      <c r="D31" s="3"/>
      <c r="E31" s="3"/>
      <c r="F31" s="3"/>
      <c r="G31" s="3"/>
      <c r="H31" s="607">
        <f t="shared" si="4"/>
        <v>0</v>
      </c>
      <c r="I31" s="608">
        <f t="shared" si="5"/>
        <v>0</v>
      </c>
      <c r="J31" s="609">
        <f t="shared" si="6"/>
        <v>0</v>
      </c>
      <c r="K31" s="3"/>
      <c r="L31" s="3"/>
      <c r="M31" s="3"/>
      <c r="N31" s="3"/>
      <c r="O31" s="3"/>
      <c r="P31" s="577"/>
      <c r="Q31" s="611">
        <f t="shared" si="7"/>
        <v>0</v>
      </c>
      <c r="R31" s="579"/>
    </row>
    <row r="32" spans="1:18" ht="51" x14ac:dyDescent="0.2">
      <c r="A32" s="598" t="s">
        <v>656</v>
      </c>
      <c r="B32" s="580" t="s">
        <v>676</v>
      </c>
      <c r="C32" s="575"/>
      <c r="D32" s="3"/>
      <c r="E32" s="3"/>
      <c r="F32" s="3"/>
      <c r="G32" s="3"/>
      <c r="H32" s="607">
        <f t="shared" si="4"/>
        <v>0</v>
      </c>
      <c r="I32" s="608">
        <f t="shared" si="5"/>
        <v>0</v>
      </c>
      <c r="J32" s="609">
        <f t="shared" si="6"/>
        <v>0</v>
      </c>
      <c r="K32" s="3"/>
      <c r="L32" s="3"/>
      <c r="M32" s="3"/>
      <c r="N32" s="3"/>
      <c r="O32" s="3"/>
      <c r="P32" s="577"/>
      <c r="Q32" s="611">
        <f t="shared" si="7"/>
        <v>0</v>
      </c>
      <c r="R32" s="579"/>
    </row>
    <row r="33" spans="1:18" ht="76.5" x14ac:dyDescent="0.2">
      <c r="A33" s="598" t="s">
        <v>657</v>
      </c>
      <c r="B33" s="580" t="s">
        <v>677</v>
      </c>
      <c r="C33" s="575"/>
      <c r="D33" s="3"/>
      <c r="E33" s="3"/>
      <c r="F33" s="3"/>
      <c r="G33" s="3"/>
      <c r="H33" s="607">
        <f t="shared" si="4"/>
        <v>0</v>
      </c>
      <c r="I33" s="608">
        <f t="shared" si="5"/>
        <v>0</v>
      </c>
      <c r="J33" s="609">
        <f t="shared" si="6"/>
        <v>0</v>
      </c>
      <c r="K33" s="3"/>
      <c r="L33" s="3"/>
      <c r="M33" s="3"/>
      <c r="N33" s="3"/>
      <c r="O33" s="3"/>
      <c r="P33" s="577"/>
      <c r="Q33" s="611">
        <f t="shared" si="7"/>
        <v>0</v>
      </c>
      <c r="R33" s="579"/>
    </row>
    <row r="34" spans="1:18" ht="51" x14ac:dyDescent="0.2">
      <c r="A34" s="598" t="s">
        <v>658</v>
      </c>
      <c r="B34" s="580" t="s">
        <v>678</v>
      </c>
      <c r="C34" s="575"/>
      <c r="D34" s="3"/>
      <c r="E34" s="3"/>
      <c r="F34" s="3"/>
      <c r="G34" s="3"/>
      <c r="H34" s="607">
        <f t="shared" si="4"/>
        <v>0</v>
      </c>
      <c r="I34" s="608">
        <f t="shared" si="5"/>
        <v>0</v>
      </c>
      <c r="J34" s="609">
        <f t="shared" si="6"/>
        <v>0</v>
      </c>
      <c r="K34" s="3"/>
      <c r="L34" s="3"/>
      <c r="M34" s="3"/>
      <c r="N34" s="3"/>
      <c r="O34" s="3"/>
      <c r="P34" s="577"/>
      <c r="Q34" s="611">
        <f t="shared" si="7"/>
        <v>0</v>
      </c>
      <c r="R34" s="579"/>
    </row>
    <row r="35" spans="1:18" ht="76.5" x14ac:dyDescent="0.2">
      <c r="A35" s="598" t="s">
        <v>747</v>
      </c>
      <c r="B35" s="580" t="s">
        <v>679</v>
      </c>
      <c r="C35" s="575"/>
      <c r="D35" s="3"/>
      <c r="E35" s="3"/>
      <c r="F35" s="3"/>
      <c r="G35" s="3"/>
      <c r="H35" s="607">
        <f t="shared" si="4"/>
        <v>0</v>
      </c>
      <c r="I35" s="608">
        <f t="shared" si="5"/>
        <v>0</v>
      </c>
      <c r="J35" s="609">
        <f t="shared" si="6"/>
        <v>0</v>
      </c>
      <c r="K35" s="3"/>
      <c r="L35" s="3"/>
      <c r="M35" s="3"/>
      <c r="N35" s="3"/>
      <c r="O35" s="3"/>
      <c r="P35" s="577"/>
      <c r="Q35" s="611">
        <f t="shared" si="7"/>
        <v>0</v>
      </c>
      <c r="R35" s="579"/>
    </row>
    <row r="36" spans="1:18" ht="14.25" x14ac:dyDescent="0.2">
      <c r="A36" s="644" t="s">
        <v>761</v>
      </c>
      <c r="B36" s="594" t="s">
        <v>680</v>
      </c>
      <c r="C36" s="575"/>
      <c r="D36" s="3"/>
      <c r="E36" s="3"/>
      <c r="F36" s="3"/>
      <c r="G36" s="3"/>
      <c r="H36" s="607">
        <f t="shared" si="4"/>
        <v>0</v>
      </c>
      <c r="I36" s="608">
        <f t="shared" si="5"/>
        <v>0</v>
      </c>
      <c r="J36" s="609">
        <f t="shared" si="6"/>
        <v>0</v>
      </c>
      <c r="K36" s="3"/>
      <c r="L36" s="3"/>
      <c r="M36" s="3"/>
      <c r="N36" s="3"/>
      <c r="O36" s="3"/>
      <c r="P36" s="577"/>
      <c r="Q36" s="611">
        <f t="shared" si="7"/>
        <v>0</v>
      </c>
      <c r="R36" s="579"/>
    </row>
    <row r="37" spans="1:18" ht="57" x14ac:dyDescent="0.2">
      <c r="A37" s="644" t="s">
        <v>681</v>
      </c>
      <c r="B37" s="594" t="s">
        <v>710</v>
      </c>
      <c r="C37" s="575"/>
      <c r="D37" s="3"/>
      <c r="E37" s="3"/>
      <c r="F37" s="3"/>
      <c r="G37" s="3"/>
      <c r="H37" s="607">
        <f t="shared" si="4"/>
        <v>0</v>
      </c>
      <c r="I37" s="608">
        <f t="shared" si="5"/>
        <v>0</v>
      </c>
      <c r="J37" s="609">
        <f t="shared" si="6"/>
        <v>0</v>
      </c>
      <c r="K37" s="3"/>
      <c r="L37" s="3"/>
      <c r="M37" s="3"/>
      <c r="N37" s="3"/>
      <c r="O37" s="3"/>
      <c r="P37" s="577"/>
      <c r="Q37" s="611">
        <f t="shared" si="7"/>
        <v>0</v>
      </c>
      <c r="R37" s="579"/>
    </row>
    <row r="38" spans="1:18" ht="57" x14ac:dyDescent="0.2">
      <c r="A38" s="644" t="s">
        <v>682</v>
      </c>
      <c r="B38" s="594" t="s">
        <v>711</v>
      </c>
      <c r="C38" s="575"/>
      <c r="D38" s="3"/>
      <c r="E38" s="3"/>
      <c r="F38" s="3"/>
      <c r="G38" s="3"/>
      <c r="H38" s="607">
        <f t="shared" si="4"/>
        <v>0</v>
      </c>
      <c r="I38" s="608">
        <f t="shared" si="5"/>
        <v>0</v>
      </c>
      <c r="J38" s="609">
        <f t="shared" si="6"/>
        <v>0</v>
      </c>
      <c r="K38" s="3"/>
      <c r="L38" s="3"/>
      <c r="M38" s="3"/>
      <c r="N38" s="3"/>
      <c r="O38" s="3"/>
      <c r="P38" s="577"/>
      <c r="Q38" s="611">
        <f t="shared" si="7"/>
        <v>0</v>
      </c>
      <c r="R38" s="579"/>
    </row>
    <row r="39" spans="1:18" ht="99.75" x14ac:dyDescent="0.2">
      <c r="A39" s="644" t="s">
        <v>683</v>
      </c>
      <c r="B39" s="594" t="s">
        <v>712</v>
      </c>
      <c r="C39" s="575"/>
      <c r="D39" s="3"/>
      <c r="E39" s="3"/>
      <c r="F39" s="3"/>
      <c r="G39" s="3"/>
      <c r="H39" s="607">
        <f t="shared" si="4"/>
        <v>0</v>
      </c>
      <c r="I39" s="608">
        <f t="shared" si="5"/>
        <v>0</v>
      </c>
      <c r="J39" s="609">
        <f t="shared" si="6"/>
        <v>0</v>
      </c>
      <c r="K39" s="3"/>
      <c r="L39" s="3"/>
      <c r="M39" s="3"/>
      <c r="N39" s="3"/>
      <c r="O39" s="3"/>
      <c r="P39" s="577"/>
      <c r="Q39" s="611">
        <f t="shared" si="7"/>
        <v>0</v>
      </c>
      <c r="R39" s="579"/>
    </row>
    <row r="40" spans="1:18" ht="14.25" x14ac:dyDescent="0.2">
      <c r="A40" s="644" t="s">
        <v>684</v>
      </c>
      <c r="B40" s="594" t="s">
        <v>713</v>
      </c>
      <c r="C40" s="575"/>
      <c r="D40" s="3"/>
      <c r="E40" s="3"/>
      <c r="F40" s="3"/>
      <c r="G40" s="3"/>
      <c r="H40" s="607">
        <f t="shared" si="4"/>
        <v>0</v>
      </c>
      <c r="I40" s="608">
        <f t="shared" si="5"/>
        <v>0</v>
      </c>
      <c r="J40" s="609">
        <f t="shared" si="6"/>
        <v>0</v>
      </c>
      <c r="K40" s="3"/>
      <c r="L40" s="3"/>
      <c r="M40" s="3"/>
      <c r="N40" s="3"/>
      <c r="O40" s="3"/>
      <c r="P40" s="577"/>
      <c r="Q40" s="611">
        <f t="shared" si="7"/>
        <v>0</v>
      </c>
      <c r="R40" s="579"/>
    </row>
    <row r="41" spans="1:18" ht="28.5" x14ac:dyDescent="0.2">
      <c r="A41" s="644" t="s">
        <v>685</v>
      </c>
      <c r="B41" s="594" t="s">
        <v>714</v>
      </c>
      <c r="C41" s="575"/>
      <c r="D41" s="3"/>
      <c r="E41" s="3"/>
      <c r="F41" s="3"/>
      <c r="G41" s="3"/>
      <c r="H41" s="607">
        <f t="shared" si="4"/>
        <v>0</v>
      </c>
      <c r="I41" s="608">
        <f t="shared" si="5"/>
        <v>0</v>
      </c>
      <c r="J41" s="609">
        <f t="shared" si="6"/>
        <v>0</v>
      </c>
      <c r="K41" s="3"/>
      <c r="L41" s="3"/>
      <c r="M41" s="3"/>
      <c r="N41" s="3"/>
      <c r="O41" s="3"/>
      <c r="P41" s="577"/>
      <c r="Q41" s="611">
        <f t="shared" si="7"/>
        <v>0</v>
      </c>
      <c r="R41" s="579"/>
    </row>
    <row r="42" spans="1:18" ht="57" x14ac:dyDescent="0.2">
      <c r="A42" s="644" t="s">
        <v>686</v>
      </c>
      <c r="B42" s="594" t="s">
        <v>715</v>
      </c>
      <c r="C42" s="575"/>
      <c r="D42" s="3"/>
      <c r="E42" s="3"/>
      <c r="F42" s="3"/>
      <c r="G42" s="3"/>
      <c r="H42" s="607">
        <f t="shared" si="4"/>
        <v>0</v>
      </c>
      <c r="I42" s="608">
        <f t="shared" si="5"/>
        <v>0</v>
      </c>
      <c r="J42" s="609">
        <f t="shared" si="6"/>
        <v>0</v>
      </c>
      <c r="K42" s="3"/>
      <c r="L42" s="3"/>
      <c r="M42" s="3"/>
      <c r="N42" s="3"/>
      <c r="O42" s="3"/>
      <c r="P42" s="577"/>
      <c r="Q42" s="611">
        <f t="shared" si="7"/>
        <v>0</v>
      </c>
      <c r="R42" s="579"/>
    </row>
    <row r="43" spans="1:18" ht="28.5" x14ac:dyDescent="0.2">
      <c r="A43" s="644" t="s">
        <v>687</v>
      </c>
      <c r="B43" s="594" t="s">
        <v>716</v>
      </c>
      <c r="C43" s="575"/>
      <c r="D43" s="3"/>
      <c r="E43" s="3"/>
      <c r="F43" s="3"/>
      <c r="G43" s="3"/>
      <c r="H43" s="607">
        <f t="shared" si="4"/>
        <v>0</v>
      </c>
      <c r="I43" s="608">
        <f t="shared" si="5"/>
        <v>0</v>
      </c>
      <c r="J43" s="609">
        <f t="shared" si="6"/>
        <v>0</v>
      </c>
      <c r="K43" s="3"/>
      <c r="L43" s="3"/>
      <c r="M43" s="3"/>
      <c r="N43" s="3"/>
      <c r="O43" s="3"/>
      <c r="P43" s="577"/>
      <c r="Q43" s="611">
        <f t="shared" si="7"/>
        <v>0</v>
      </c>
      <c r="R43" s="579"/>
    </row>
    <row r="44" spans="1:18" ht="14.25" x14ac:dyDescent="0.2">
      <c r="A44" s="645" t="s">
        <v>688</v>
      </c>
      <c r="B44" s="594" t="s">
        <v>717</v>
      </c>
      <c r="C44" s="575"/>
      <c r="D44" s="3"/>
      <c r="E44" s="3"/>
      <c r="F44" s="3"/>
      <c r="G44" s="3"/>
      <c r="H44" s="607">
        <f t="shared" si="4"/>
        <v>0</v>
      </c>
      <c r="I44" s="608">
        <f t="shared" si="5"/>
        <v>0</v>
      </c>
      <c r="J44" s="609">
        <f t="shared" si="6"/>
        <v>0</v>
      </c>
      <c r="K44" s="3"/>
      <c r="L44" s="3"/>
      <c r="M44" s="3"/>
      <c r="N44" s="3"/>
      <c r="O44" s="3"/>
      <c r="P44" s="577"/>
      <c r="Q44" s="611">
        <f t="shared" si="7"/>
        <v>0</v>
      </c>
      <c r="R44" s="579"/>
    </row>
    <row r="45" spans="1:18" ht="28.5" x14ac:dyDescent="0.2">
      <c r="A45" s="646" t="s">
        <v>740</v>
      </c>
      <c r="B45" s="594" t="s">
        <v>718</v>
      </c>
      <c r="C45" s="575"/>
      <c r="D45" s="3"/>
      <c r="E45" s="3"/>
      <c r="F45" s="3"/>
      <c r="G45" s="3"/>
      <c r="H45" s="607">
        <f t="shared" si="4"/>
        <v>0</v>
      </c>
      <c r="I45" s="608">
        <f t="shared" si="5"/>
        <v>0</v>
      </c>
      <c r="J45" s="609">
        <f t="shared" si="6"/>
        <v>0</v>
      </c>
      <c r="K45" s="3"/>
      <c r="L45" s="3"/>
      <c r="M45" s="3"/>
      <c r="N45" s="3"/>
      <c r="O45" s="3"/>
      <c r="P45" s="577"/>
      <c r="Q45" s="611">
        <f t="shared" si="7"/>
        <v>0</v>
      </c>
      <c r="R45" s="579"/>
    </row>
    <row r="46" spans="1:18" ht="28.5" x14ac:dyDescent="0.2">
      <c r="A46" s="647" t="s">
        <v>689</v>
      </c>
      <c r="B46" s="594" t="s">
        <v>719</v>
      </c>
      <c r="C46" s="575"/>
      <c r="D46" s="3"/>
      <c r="E46" s="3"/>
      <c r="F46" s="3"/>
      <c r="G46" s="3"/>
      <c r="H46" s="607">
        <f t="shared" si="4"/>
        <v>0</v>
      </c>
      <c r="I46" s="608">
        <f t="shared" si="5"/>
        <v>0</v>
      </c>
      <c r="J46" s="609">
        <f t="shared" si="6"/>
        <v>0</v>
      </c>
      <c r="K46" s="3"/>
      <c r="L46" s="3"/>
      <c r="M46" s="3"/>
      <c r="N46" s="3"/>
      <c r="O46" s="3"/>
      <c r="P46" s="577"/>
      <c r="Q46" s="611">
        <f t="shared" si="7"/>
        <v>0</v>
      </c>
      <c r="R46" s="579"/>
    </row>
    <row r="47" spans="1:18" ht="14.25" x14ac:dyDescent="0.2">
      <c r="A47" s="644" t="s">
        <v>690</v>
      </c>
      <c r="B47" s="594" t="s">
        <v>720</v>
      </c>
      <c r="C47" s="575"/>
      <c r="D47" s="3"/>
      <c r="E47" s="3"/>
      <c r="F47" s="3"/>
      <c r="G47" s="3"/>
      <c r="H47" s="607">
        <f t="shared" si="4"/>
        <v>0</v>
      </c>
      <c r="I47" s="608">
        <f t="shared" si="5"/>
        <v>0</v>
      </c>
      <c r="J47" s="609">
        <f t="shared" si="6"/>
        <v>0</v>
      </c>
      <c r="K47" s="3"/>
      <c r="L47" s="3"/>
      <c r="M47" s="3"/>
      <c r="N47" s="3"/>
      <c r="O47" s="3"/>
      <c r="P47" s="577"/>
      <c r="Q47" s="611">
        <f t="shared" si="7"/>
        <v>0</v>
      </c>
      <c r="R47" s="579"/>
    </row>
    <row r="48" spans="1:18" ht="57" x14ac:dyDescent="0.2">
      <c r="A48" s="644" t="s">
        <v>691</v>
      </c>
      <c r="B48" s="594" t="s">
        <v>721</v>
      </c>
      <c r="C48" s="575"/>
      <c r="D48" s="3"/>
      <c r="E48" s="3"/>
      <c r="F48" s="3"/>
      <c r="G48" s="3"/>
      <c r="H48" s="607">
        <f t="shared" si="4"/>
        <v>0</v>
      </c>
      <c r="I48" s="608">
        <f t="shared" si="5"/>
        <v>0</v>
      </c>
      <c r="J48" s="609">
        <f t="shared" si="6"/>
        <v>0</v>
      </c>
      <c r="K48" s="3"/>
      <c r="L48" s="3"/>
      <c r="M48" s="3"/>
      <c r="N48" s="3"/>
      <c r="O48" s="3"/>
      <c r="P48" s="577"/>
      <c r="Q48" s="611">
        <f t="shared" si="7"/>
        <v>0</v>
      </c>
      <c r="R48" s="579"/>
    </row>
    <row r="49" spans="1:18" ht="28.5" x14ac:dyDescent="0.2">
      <c r="A49" s="644" t="s">
        <v>692</v>
      </c>
      <c r="B49" s="594" t="s">
        <v>722</v>
      </c>
      <c r="C49" s="575"/>
      <c r="D49" s="3"/>
      <c r="E49" s="3"/>
      <c r="F49" s="3"/>
      <c r="G49" s="3"/>
      <c r="H49" s="607">
        <f t="shared" si="4"/>
        <v>0</v>
      </c>
      <c r="I49" s="608">
        <f t="shared" si="5"/>
        <v>0</v>
      </c>
      <c r="J49" s="609">
        <f t="shared" si="6"/>
        <v>0</v>
      </c>
      <c r="K49" s="3"/>
      <c r="L49" s="3"/>
      <c r="M49" s="3"/>
      <c r="N49" s="3"/>
      <c r="O49" s="3"/>
      <c r="P49" s="577"/>
      <c r="Q49" s="611">
        <f t="shared" si="7"/>
        <v>0</v>
      </c>
      <c r="R49" s="579"/>
    </row>
    <row r="50" spans="1:18" ht="42.75" x14ac:dyDescent="0.2">
      <c r="A50" s="644" t="s">
        <v>693</v>
      </c>
      <c r="B50" s="594" t="s">
        <v>723</v>
      </c>
      <c r="C50" s="575"/>
      <c r="D50" s="3"/>
      <c r="E50" s="3"/>
      <c r="F50" s="3"/>
      <c r="G50" s="3"/>
      <c r="H50" s="607">
        <f t="shared" si="4"/>
        <v>0</v>
      </c>
      <c r="I50" s="608">
        <f t="shared" si="5"/>
        <v>0</v>
      </c>
      <c r="J50" s="609">
        <f t="shared" si="6"/>
        <v>0</v>
      </c>
      <c r="K50" s="3"/>
      <c r="L50" s="3"/>
      <c r="M50" s="3"/>
      <c r="N50" s="3"/>
      <c r="O50" s="3"/>
      <c r="P50" s="577"/>
      <c r="Q50" s="611">
        <f t="shared" si="7"/>
        <v>0</v>
      </c>
      <c r="R50" s="579"/>
    </row>
    <row r="51" spans="1:18" ht="28.5" x14ac:dyDescent="0.2">
      <c r="A51" s="644" t="s">
        <v>694</v>
      </c>
      <c r="B51" s="594" t="s">
        <v>724</v>
      </c>
      <c r="C51" s="575"/>
      <c r="D51" s="3"/>
      <c r="E51" s="3"/>
      <c r="F51" s="3"/>
      <c r="G51" s="3"/>
      <c r="H51" s="607">
        <f t="shared" si="4"/>
        <v>0</v>
      </c>
      <c r="I51" s="608">
        <f t="shared" si="5"/>
        <v>0</v>
      </c>
      <c r="J51" s="609">
        <f t="shared" si="6"/>
        <v>0</v>
      </c>
      <c r="K51" s="3"/>
      <c r="L51" s="3"/>
      <c r="M51" s="3"/>
      <c r="N51" s="3"/>
      <c r="O51" s="3"/>
      <c r="P51" s="577"/>
      <c r="Q51" s="611">
        <f t="shared" si="7"/>
        <v>0</v>
      </c>
      <c r="R51" s="579"/>
    </row>
    <row r="52" spans="1:18" ht="14.25" x14ac:dyDescent="0.2">
      <c r="A52" s="644" t="s">
        <v>695</v>
      </c>
      <c r="B52" s="594" t="s">
        <v>725</v>
      </c>
      <c r="C52" s="575"/>
      <c r="D52" s="3"/>
      <c r="E52" s="3"/>
      <c r="F52" s="3"/>
      <c r="G52" s="3"/>
      <c r="H52" s="607">
        <f t="shared" si="4"/>
        <v>0</v>
      </c>
      <c r="I52" s="608">
        <f t="shared" si="5"/>
        <v>0</v>
      </c>
      <c r="J52" s="609">
        <f t="shared" si="6"/>
        <v>0</v>
      </c>
      <c r="K52" s="3"/>
      <c r="L52" s="3"/>
      <c r="M52" s="3"/>
      <c r="N52" s="3"/>
      <c r="O52" s="3"/>
      <c r="P52" s="577"/>
      <c r="Q52" s="611">
        <f t="shared" si="7"/>
        <v>0</v>
      </c>
      <c r="R52" s="579"/>
    </row>
    <row r="53" spans="1:18" ht="28.5" x14ac:dyDescent="0.2">
      <c r="A53" s="644" t="s">
        <v>696</v>
      </c>
      <c r="B53" s="594" t="s">
        <v>726</v>
      </c>
      <c r="C53" s="575"/>
      <c r="D53" s="3"/>
      <c r="E53" s="3"/>
      <c r="F53" s="3"/>
      <c r="G53" s="3"/>
      <c r="H53" s="607">
        <f t="shared" ref="H53:H66" si="8">SUM(D53:G53)</f>
        <v>0</v>
      </c>
      <c r="I53" s="608">
        <f t="shared" ref="I53:I66" si="9">H53+C53</f>
        <v>0</v>
      </c>
      <c r="J53" s="609">
        <f t="shared" ref="J53:J66" si="10">L53+M53+N53+O53+P53</f>
        <v>0</v>
      </c>
      <c r="K53" s="3"/>
      <c r="L53" s="3"/>
      <c r="M53" s="3"/>
      <c r="N53" s="3"/>
      <c r="O53" s="3"/>
      <c r="P53" s="577"/>
      <c r="Q53" s="611">
        <f t="shared" ref="Q53:Q66" si="11">I53-J53</f>
        <v>0</v>
      </c>
      <c r="R53" s="579"/>
    </row>
    <row r="54" spans="1:18" ht="42.75" x14ac:dyDescent="0.2">
      <c r="A54" s="644" t="s">
        <v>697</v>
      </c>
      <c r="B54" s="594" t="s">
        <v>727</v>
      </c>
      <c r="C54" s="575"/>
      <c r="D54" s="3"/>
      <c r="E54" s="3"/>
      <c r="F54" s="3"/>
      <c r="G54" s="3"/>
      <c r="H54" s="607">
        <f t="shared" si="8"/>
        <v>0</v>
      </c>
      <c r="I54" s="608">
        <f t="shared" si="9"/>
        <v>0</v>
      </c>
      <c r="J54" s="609">
        <f t="shared" si="10"/>
        <v>0</v>
      </c>
      <c r="K54" s="3"/>
      <c r="L54" s="3"/>
      <c r="M54" s="3"/>
      <c r="N54" s="3"/>
      <c r="O54" s="3"/>
      <c r="P54" s="577"/>
      <c r="Q54" s="611">
        <f t="shared" si="11"/>
        <v>0</v>
      </c>
      <c r="R54" s="579"/>
    </row>
    <row r="55" spans="1:18" ht="28.5" x14ac:dyDescent="0.2">
      <c r="A55" s="644" t="s">
        <v>698</v>
      </c>
      <c r="B55" s="594" t="s">
        <v>728</v>
      </c>
      <c r="C55" s="575"/>
      <c r="D55" s="3"/>
      <c r="E55" s="3"/>
      <c r="F55" s="3"/>
      <c r="G55" s="3"/>
      <c r="H55" s="607">
        <f t="shared" si="8"/>
        <v>0</v>
      </c>
      <c r="I55" s="608">
        <f t="shared" si="9"/>
        <v>0</v>
      </c>
      <c r="J55" s="609">
        <f t="shared" si="10"/>
        <v>0</v>
      </c>
      <c r="K55" s="3"/>
      <c r="L55" s="3"/>
      <c r="M55" s="3"/>
      <c r="N55" s="3"/>
      <c r="O55" s="3"/>
      <c r="P55" s="577"/>
      <c r="Q55" s="611">
        <f t="shared" si="11"/>
        <v>0</v>
      </c>
      <c r="R55" s="579"/>
    </row>
    <row r="56" spans="1:18" ht="14.25" x14ac:dyDescent="0.2">
      <c r="A56" s="644" t="s">
        <v>699</v>
      </c>
      <c r="B56" s="594" t="s">
        <v>729</v>
      </c>
      <c r="C56" s="575"/>
      <c r="D56" s="3"/>
      <c r="E56" s="3"/>
      <c r="F56" s="3"/>
      <c r="G56" s="3"/>
      <c r="H56" s="607">
        <f t="shared" si="8"/>
        <v>0</v>
      </c>
      <c r="I56" s="608">
        <f t="shared" si="9"/>
        <v>0</v>
      </c>
      <c r="J56" s="609">
        <f t="shared" si="10"/>
        <v>0</v>
      </c>
      <c r="K56" s="3"/>
      <c r="L56" s="3"/>
      <c r="M56" s="3"/>
      <c r="N56" s="3"/>
      <c r="O56" s="3"/>
      <c r="P56" s="577"/>
      <c r="Q56" s="611">
        <f t="shared" si="11"/>
        <v>0</v>
      </c>
      <c r="R56" s="579"/>
    </row>
    <row r="57" spans="1:18" ht="28.5" x14ac:dyDescent="0.2">
      <c r="A57" s="644" t="s">
        <v>700</v>
      </c>
      <c r="B57" s="594" t="s">
        <v>730</v>
      </c>
      <c r="C57" s="575"/>
      <c r="D57" s="3"/>
      <c r="E57" s="3"/>
      <c r="F57" s="3"/>
      <c r="G57" s="3"/>
      <c r="H57" s="607">
        <f t="shared" si="8"/>
        <v>0</v>
      </c>
      <c r="I57" s="608">
        <f t="shared" si="9"/>
        <v>0</v>
      </c>
      <c r="J57" s="609">
        <f t="shared" si="10"/>
        <v>0</v>
      </c>
      <c r="K57" s="3"/>
      <c r="L57" s="3"/>
      <c r="M57" s="3"/>
      <c r="N57" s="3"/>
      <c r="O57" s="3"/>
      <c r="P57" s="577"/>
      <c r="Q57" s="611">
        <f t="shared" si="11"/>
        <v>0</v>
      </c>
      <c r="R57" s="579"/>
    </row>
    <row r="58" spans="1:18" ht="28.5" x14ac:dyDescent="0.2">
      <c r="A58" s="644" t="s">
        <v>701</v>
      </c>
      <c r="B58" s="594" t="s">
        <v>731</v>
      </c>
      <c r="C58" s="575"/>
      <c r="D58" s="3"/>
      <c r="E58" s="3"/>
      <c r="F58" s="3"/>
      <c r="G58" s="3"/>
      <c r="H58" s="607">
        <f t="shared" si="8"/>
        <v>0</v>
      </c>
      <c r="I58" s="608">
        <f t="shared" si="9"/>
        <v>0</v>
      </c>
      <c r="J58" s="609">
        <f t="shared" si="10"/>
        <v>0</v>
      </c>
      <c r="K58" s="3"/>
      <c r="L58" s="3"/>
      <c r="M58" s="3"/>
      <c r="N58" s="3"/>
      <c r="O58" s="3"/>
      <c r="P58" s="577"/>
      <c r="Q58" s="611">
        <f t="shared" si="11"/>
        <v>0</v>
      </c>
      <c r="R58" s="579"/>
    </row>
    <row r="59" spans="1:18" ht="14.25" x14ac:dyDescent="0.2">
      <c r="A59" s="644" t="s">
        <v>702</v>
      </c>
      <c r="B59" s="594" t="s">
        <v>732</v>
      </c>
      <c r="C59" s="575"/>
      <c r="D59" s="3"/>
      <c r="E59" s="3"/>
      <c r="F59" s="3"/>
      <c r="G59" s="3"/>
      <c r="H59" s="607">
        <f t="shared" si="8"/>
        <v>0</v>
      </c>
      <c r="I59" s="608">
        <f t="shared" si="9"/>
        <v>0</v>
      </c>
      <c r="J59" s="609">
        <f t="shared" si="10"/>
        <v>0</v>
      </c>
      <c r="K59" s="3"/>
      <c r="L59" s="3"/>
      <c r="M59" s="3"/>
      <c r="N59" s="3"/>
      <c r="O59" s="3"/>
      <c r="P59" s="577"/>
      <c r="Q59" s="611">
        <f t="shared" si="11"/>
        <v>0</v>
      </c>
      <c r="R59" s="579"/>
    </row>
    <row r="60" spans="1:18" ht="14.25" x14ac:dyDescent="0.2">
      <c r="A60" s="644" t="s">
        <v>703</v>
      </c>
      <c r="B60" s="594" t="s">
        <v>733</v>
      </c>
      <c r="C60" s="575"/>
      <c r="D60" s="3"/>
      <c r="E60" s="3"/>
      <c r="F60" s="3"/>
      <c r="G60" s="3"/>
      <c r="H60" s="607">
        <f t="shared" si="8"/>
        <v>0</v>
      </c>
      <c r="I60" s="608">
        <f t="shared" si="9"/>
        <v>0</v>
      </c>
      <c r="J60" s="609">
        <f t="shared" si="10"/>
        <v>0</v>
      </c>
      <c r="K60" s="3"/>
      <c r="L60" s="3"/>
      <c r="M60" s="3"/>
      <c r="N60" s="3"/>
      <c r="O60" s="3"/>
      <c r="P60" s="577"/>
      <c r="Q60" s="611">
        <f t="shared" si="11"/>
        <v>0</v>
      </c>
      <c r="R60" s="579"/>
    </row>
    <row r="61" spans="1:18" ht="71.25" x14ac:dyDescent="0.2">
      <c r="A61" s="644" t="s">
        <v>704</v>
      </c>
      <c r="B61" s="594" t="s">
        <v>734</v>
      </c>
      <c r="C61" s="575"/>
      <c r="D61" s="3"/>
      <c r="E61" s="3"/>
      <c r="F61" s="3"/>
      <c r="G61" s="3"/>
      <c r="H61" s="607">
        <f t="shared" si="8"/>
        <v>0</v>
      </c>
      <c r="I61" s="608">
        <f t="shared" si="9"/>
        <v>0</v>
      </c>
      <c r="J61" s="609">
        <f t="shared" si="10"/>
        <v>0</v>
      </c>
      <c r="K61" s="3"/>
      <c r="L61" s="3"/>
      <c r="M61" s="3"/>
      <c r="N61" s="3"/>
      <c r="O61" s="3"/>
      <c r="P61" s="577"/>
      <c r="Q61" s="611">
        <f t="shared" si="11"/>
        <v>0</v>
      </c>
      <c r="R61" s="579"/>
    </row>
    <row r="62" spans="1:18" ht="28.5" x14ac:dyDescent="0.2">
      <c r="A62" s="644" t="s">
        <v>705</v>
      </c>
      <c r="B62" s="594" t="s">
        <v>735</v>
      </c>
      <c r="C62" s="575"/>
      <c r="D62" s="3"/>
      <c r="E62" s="3"/>
      <c r="F62" s="3"/>
      <c r="G62" s="3"/>
      <c r="H62" s="607">
        <f t="shared" si="8"/>
        <v>0</v>
      </c>
      <c r="I62" s="608">
        <f t="shared" si="9"/>
        <v>0</v>
      </c>
      <c r="J62" s="609">
        <f t="shared" si="10"/>
        <v>0</v>
      </c>
      <c r="K62" s="3"/>
      <c r="L62" s="3"/>
      <c r="M62" s="3"/>
      <c r="N62" s="3"/>
      <c r="O62" s="3"/>
      <c r="P62" s="577"/>
      <c r="Q62" s="611">
        <f t="shared" si="11"/>
        <v>0</v>
      </c>
      <c r="R62" s="579"/>
    </row>
    <row r="63" spans="1:18" ht="28.5" x14ac:dyDescent="0.2">
      <c r="A63" s="645" t="s">
        <v>706</v>
      </c>
      <c r="B63" s="594" t="s">
        <v>736</v>
      </c>
      <c r="C63" s="575"/>
      <c r="D63" s="3"/>
      <c r="E63" s="3"/>
      <c r="F63" s="3"/>
      <c r="G63" s="3"/>
      <c r="H63" s="607">
        <f t="shared" si="8"/>
        <v>0</v>
      </c>
      <c r="I63" s="608">
        <f t="shared" si="9"/>
        <v>0</v>
      </c>
      <c r="J63" s="609">
        <f t="shared" si="10"/>
        <v>0</v>
      </c>
      <c r="K63" s="3"/>
      <c r="L63" s="3"/>
      <c r="M63" s="3"/>
      <c r="N63" s="3"/>
      <c r="O63" s="3"/>
      <c r="P63" s="577"/>
      <c r="Q63" s="611">
        <f t="shared" si="11"/>
        <v>0</v>
      </c>
      <c r="R63" s="579"/>
    </row>
    <row r="64" spans="1:18" ht="14.25" x14ac:dyDescent="0.2">
      <c r="A64" s="645" t="s">
        <v>707</v>
      </c>
      <c r="B64" s="594" t="s">
        <v>737</v>
      </c>
      <c r="C64" s="575"/>
      <c r="D64" s="3"/>
      <c r="E64" s="3"/>
      <c r="F64" s="3"/>
      <c r="G64" s="3"/>
      <c r="H64" s="607">
        <f t="shared" si="8"/>
        <v>0</v>
      </c>
      <c r="I64" s="608">
        <f t="shared" si="9"/>
        <v>0</v>
      </c>
      <c r="J64" s="609">
        <f t="shared" si="10"/>
        <v>0</v>
      </c>
      <c r="K64" s="3"/>
      <c r="L64" s="3"/>
      <c r="M64" s="3"/>
      <c r="N64" s="3"/>
      <c r="O64" s="3"/>
      <c r="P64" s="577"/>
      <c r="Q64" s="611">
        <f t="shared" si="11"/>
        <v>0</v>
      </c>
      <c r="R64" s="579"/>
    </row>
    <row r="65" spans="1:18" ht="14.25" x14ac:dyDescent="0.2">
      <c r="A65" s="648" t="s">
        <v>708</v>
      </c>
      <c r="B65" s="595" t="s">
        <v>738</v>
      </c>
      <c r="C65" s="575"/>
      <c r="D65" s="3"/>
      <c r="E65" s="3"/>
      <c r="F65" s="3"/>
      <c r="G65" s="3"/>
      <c r="H65" s="607">
        <f t="shared" si="8"/>
        <v>0</v>
      </c>
      <c r="I65" s="608">
        <f t="shared" si="9"/>
        <v>0</v>
      </c>
      <c r="J65" s="609">
        <f t="shared" si="10"/>
        <v>0</v>
      </c>
      <c r="K65" s="3"/>
      <c r="L65" s="3"/>
      <c r="M65" s="3"/>
      <c r="N65" s="3"/>
      <c r="O65" s="3"/>
      <c r="P65" s="577"/>
      <c r="Q65" s="611">
        <f t="shared" si="11"/>
        <v>0</v>
      </c>
      <c r="R65" s="579"/>
    </row>
    <row r="66" spans="1:18" ht="15" thickBot="1" x14ac:dyDescent="0.25">
      <c r="A66" s="649" t="s">
        <v>709</v>
      </c>
      <c r="B66" s="594" t="s">
        <v>739</v>
      </c>
      <c r="C66" s="615"/>
      <c r="D66" s="616"/>
      <c r="E66" s="616"/>
      <c r="F66" s="616"/>
      <c r="G66" s="616"/>
      <c r="H66" s="617">
        <f t="shared" si="8"/>
        <v>0</v>
      </c>
      <c r="I66" s="618">
        <f t="shared" si="9"/>
        <v>0</v>
      </c>
      <c r="J66" s="623">
        <f t="shared" si="10"/>
        <v>0</v>
      </c>
      <c r="K66" s="616"/>
      <c r="L66" s="616"/>
      <c r="M66" s="616"/>
      <c r="N66" s="616"/>
      <c r="O66" s="616"/>
      <c r="P66" s="624"/>
      <c r="Q66" s="611">
        <f t="shared" si="11"/>
        <v>0</v>
      </c>
      <c r="R66" s="579"/>
    </row>
    <row r="67" spans="1:18" ht="13.5" thickBot="1" x14ac:dyDescent="0.25">
      <c r="A67" s="625" t="s">
        <v>742</v>
      </c>
      <c r="B67" s="614"/>
      <c r="C67" s="612">
        <f t="shared" ref="C67:R67" si="12">SUM(C66,C65,C64,C63,C62,C61,C60,C59,C58,C48:C57,C38:C47,C36:C37,C30,C29,C28,C27,C26,C21,C13)</f>
        <v>0</v>
      </c>
      <c r="D67" s="619">
        <f t="shared" si="12"/>
        <v>0</v>
      </c>
      <c r="E67" s="619">
        <f t="shared" si="12"/>
        <v>0</v>
      </c>
      <c r="F67" s="619">
        <f t="shared" si="12"/>
        <v>0</v>
      </c>
      <c r="G67" s="619">
        <f t="shared" si="12"/>
        <v>0</v>
      </c>
      <c r="H67" s="619">
        <f t="shared" si="12"/>
        <v>0</v>
      </c>
      <c r="I67" s="621">
        <f t="shared" si="12"/>
        <v>0</v>
      </c>
      <c r="J67" s="612">
        <f t="shared" si="12"/>
        <v>0</v>
      </c>
      <c r="K67" s="619">
        <f t="shared" si="12"/>
        <v>0</v>
      </c>
      <c r="L67" s="619">
        <f t="shared" si="12"/>
        <v>0</v>
      </c>
      <c r="M67" s="619">
        <f t="shared" si="12"/>
        <v>0</v>
      </c>
      <c r="N67" s="619">
        <f t="shared" si="12"/>
        <v>0</v>
      </c>
      <c r="O67" s="619">
        <f t="shared" si="12"/>
        <v>0</v>
      </c>
      <c r="P67" s="620">
        <f t="shared" si="12"/>
        <v>0</v>
      </c>
      <c r="Q67" s="622">
        <f t="shared" si="12"/>
        <v>0</v>
      </c>
      <c r="R67" s="613">
        <f t="shared" si="12"/>
        <v>0</v>
      </c>
    </row>
    <row r="68" spans="1:18" x14ac:dyDescent="0.2">
      <c r="A68" s="1"/>
      <c r="B68" s="4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</row>
    <row r="69" spans="1:18" x14ac:dyDescent="0.2">
      <c r="A69" s="96" t="s">
        <v>38</v>
      </c>
      <c r="B69" s="415"/>
      <c r="C69" s="1"/>
      <c r="D69" s="1"/>
    </row>
    <row r="70" spans="1:18" x14ac:dyDescent="0.2">
      <c r="A70" s="6"/>
      <c r="B70" s="7"/>
      <c r="C70" s="311" t="s">
        <v>13</v>
      </c>
      <c r="D70" s="8"/>
    </row>
    <row r="71" spans="1:18" x14ac:dyDescent="0.2">
      <c r="A71" s="596" t="s">
        <v>39</v>
      </c>
      <c r="B71" s="600"/>
      <c r="C71" s="3"/>
      <c r="D71" s="12"/>
    </row>
    <row r="72" spans="1:18" x14ac:dyDescent="0.2">
      <c r="A72" s="597" t="s">
        <v>60</v>
      </c>
      <c r="B72" s="600"/>
      <c r="C72" s="3"/>
      <c r="D72" s="416"/>
    </row>
    <row r="73" spans="1:18" x14ac:dyDescent="0.2">
      <c r="A73" s="596" t="s">
        <v>40</v>
      </c>
      <c r="B73" s="600"/>
      <c r="C73" s="10"/>
      <c r="D73" s="416"/>
    </row>
    <row r="74" spans="1:18" x14ac:dyDescent="0.2">
      <c r="A74" s="1"/>
      <c r="B74" s="415"/>
      <c r="C74" s="1"/>
      <c r="D74" s="1"/>
    </row>
    <row r="75" spans="1:18" x14ac:dyDescent="0.2">
      <c r="A75" s="96" t="s">
        <v>41</v>
      </c>
      <c r="B75" s="415"/>
      <c r="C75" s="1"/>
      <c r="D75" s="1"/>
      <c r="E75" s="96" t="s">
        <v>763</v>
      </c>
      <c r="F75" s="417"/>
      <c r="G75" s="417"/>
      <c r="H75" s="417"/>
      <c r="I75" s="417"/>
      <c r="J75" s="417"/>
      <c r="K75" s="417"/>
      <c r="L75" s="417"/>
      <c r="M75" s="417"/>
      <c r="N75" s="417"/>
      <c r="O75" s="1"/>
      <c r="P75" s="2"/>
    </row>
    <row r="76" spans="1:18" x14ac:dyDescent="0.2">
      <c r="A76" s="6"/>
      <c r="B76" s="311"/>
      <c r="C76" s="311" t="s">
        <v>13</v>
      </c>
      <c r="D76" s="8"/>
      <c r="E76" s="768" t="s">
        <v>53</v>
      </c>
      <c r="F76" s="763" t="s">
        <v>54</v>
      </c>
      <c r="G76" s="763"/>
      <c r="H76" s="763"/>
      <c r="I76" s="763"/>
      <c r="J76" s="763" t="s">
        <v>61</v>
      </c>
      <c r="K76" s="763"/>
      <c r="L76" s="763"/>
      <c r="M76" s="763"/>
      <c r="N76" s="779" t="s">
        <v>55</v>
      </c>
      <c r="O76" s="779"/>
      <c r="P76" s="779"/>
      <c r="Q76" s="779"/>
    </row>
    <row r="77" spans="1:18" x14ac:dyDescent="0.2">
      <c r="A77" s="9" t="s">
        <v>342</v>
      </c>
      <c r="B77" s="600"/>
      <c r="C77" s="3"/>
      <c r="D77" s="12"/>
      <c r="E77" s="769"/>
      <c r="F77" s="418" t="s">
        <v>56</v>
      </c>
      <c r="G77" s="418" t="s">
        <v>57</v>
      </c>
      <c r="H77" s="418" t="s">
        <v>58</v>
      </c>
      <c r="I77" s="418" t="s">
        <v>59</v>
      </c>
      <c r="J77" s="418" t="s">
        <v>56</v>
      </c>
      <c r="K77" s="418" t="s">
        <v>57</v>
      </c>
      <c r="L77" s="418" t="s">
        <v>58</v>
      </c>
      <c r="M77" s="418" t="s">
        <v>59</v>
      </c>
      <c r="N77" s="418" t="s">
        <v>56</v>
      </c>
      <c r="O77" s="418" t="s">
        <v>57</v>
      </c>
      <c r="P77" s="418" t="s">
        <v>58</v>
      </c>
      <c r="Q77" s="418" t="s">
        <v>59</v>
      </c>
    </row>
    <row r="78" spans="1:18" x14ac:dyDescent="0.2">
      <c r="A78" s="6" t="s">
        <v>42</v>
      </c>
      <c r="B78" s="600"/>
      <c r="C78" s="3"/>
      <c r="D78" s="12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</row>
    <row r="79" spans="1:18" x14ac:dyDescent="0.2">
      <c r="A79" s="6" t="s">
        <v>44</v>
      </c>
      <c r="B79" s="600"/>
      <c r="C79" s="3"/>
      <c r="D79" s="12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</row>
    <row r="80" spans="1:18" ht="24" x14ac:dyDescent="0.2">
      <c r="A80" s="11" t="s">
        <v>343</v>
      </c>
      <c r="B80" s="600"/>
      <c r="C80" s="3"/>
      <c r="D80" s="12"/>
      <c r="E80" s="12"/>
      <c r="F80" s="12"/>
      <c r="G80" s="12"/>
      <c r="H80" s="1"/>
      <c r="I80" s="1"/>
      <c r="J80" s="1"/>
      <c r="K80" s="1"/>
      <c r="L80" s="1"/>
      <c r="M80" s="1"/>
      <c r="N80" s="1"/>
      <c r="O80" s="1"/>
    </row>
    <row r="81" spans="1:18" x14ac:dyDescent="0.2">
      <c r="A81" s="1"/>
      <c r="B81" s="4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8" x14ac:dyDescent="0.2">
      <c r="A82" s="1"/>
      <c r="B82" s="4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</row>
    <row r="83" spans="1:18" x14ac:dyDescent="0.2">
      <c r="A83" s="582"/>
      <c r="B83" s="583"/>
      <c r="C83" s="583"/>
      <c r="D83" s="583"/>
      <c r="E83" s="557"/>
      <c r="F83" s="557"/>
      <c r="G83" s="557"/>
      <c r="H83" s="557"/>
      <c r="I83" s="557"/>
      <c r="J83" s="557"/>
      <c r="K83" s="1"/>
      <c r="L83" s="1"/>
      <c r="M83" s="1"/>
      <c r="N83" s="1"/>
      <c r="O83" s="1"/>
      <c r="P83" s="2"/>
    </row>
    <row r="84" spans="1:18" x14ac:dyDescent="0.2">
      <c r="A84" s="584"/>
      <c r="B84" s="585"/>
      <c r="C84" s="586"/>
      <c r="D84" s="587"/>
      <c r="E84" s="588"/>
      <c r="F84" s="588"/>
      <c r="G84" s="587"/>
      <c r="H84" s="589"/>
      <c r="I84" s="590"/>
      <c r="J84" s="591"/>
      <c r="K84" s="310"/>
      <c r="L84" s="663" t="s">
        <v>52</v>
      </c>
      <c r="M84" s="663"/>
      <c r="N84" s="663"/>
      <c r="O84" s="663"/>
      <c r="P84" s="663"/>
      <c r="Q84" s="663"/>
      <c r="R84" s="663"/>
    </row>
    <row r="85" spans="1:18" x14ac:dyDescent="0.2">
      <c r="A85" s="584"/>
      <c r="B85" s="585"/>
      <c r="C85" s="592"/>
      <c r="D85" s="592"/>
      <c r="E85" s="588"/>
      <c r="F85" s="588"/>
      <c r="G85" s="592"/>
      <c r="H85" s="592"/>
      <c r="I85" s="590"/>
      <c r="J85" s="591"/>
      <c r="K85" s="1" t="s">
        <v>753</v>
      </c>
      <c r="L85" s="419"/>
      <c r="M85" s="420"/>
    </row>
    <row r="86" spans="1:18" ht="12.75" customHeight="1" x14ac:dyDescent="0.2">
      <c r="A86" s="593"/>
      <c r="B86" s="585"/>
      <c r="C86" s="590"/>
      <c r="D86" s="590"/>
      <c r="E86" s="588"/>
      <c r="F86" s="588"/>
      <c r="G86" s="590"/>
      <c r="H86" s="590"/>
      <c r="I86" s="590"/>
      <c r="J86" s="591"/>
      <c r="K86" s="1" t="s">
        <v>762</v>
      </c>
      <c r="L86" s="1"/>
      <c r="M86" s="2"/>
    </row>
    <row r="87" spans="1:18" s="34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8" s="34" customFormat="1" ht="16.5" x14ac:dyDescent="0.25">
      <c r="A88" s="38" t="s">
        <v>64</v>
      </c>
      <c r="B88" s="38" t="s">
        <v>65</v>
      </c>
      <c r="C88" s="39"/>
      <c r="D88" s="39"/>
      <c r="E88" s="39"/>
      <c r="F88" s="39"/>
      <c r="G88" s="40"/>
      <c r="H88" s="41" t="s">
        <v>66</v>
      </c>
      <c r="I88" s="42"/>
      <c r="J88" s="42"/>
      <c r="K88" s="42"/>
      <c r="L88" s="13"/>
      <c r="M88" s="13"/>
      <c r="N88" s="4"/>
      <c r="O88" s="4"/>
      <c r="P88" s="5"/>
    </row>
    <row r="89" spans="1:18" s="34" customFormat="1" ht="16.5" x14ac:dyDescent="0.25">
      <c r="A89" s="43"/>
      <c r="B89" s="38"/>
      <c r="C89" s="39"/>
      <c r="D89" s="39"/>
      <c r="E89" s="39"/>
      <c r="F89" s="39"/>
      <c r="G89" s="40"/>
      <c r="H89" s="44"/>
      <c r="I89" s="44"/>
      <c r="J89" s="44"/>
      <c r="K89" s="44"/>
      <c r="L89" s="13"/>
      <c r="M89" s="13"/>
      <c r="N89" s="4"/>
      <c r="O89" s="4"/>
      <c r="P89" s="5"/>
    </row>
    <row r="90" spans="1:18" s="34" customFormat="1" x14ac:dyDescent="0.2">
      <c r="A90" s="45" t="s">
        <v>67</v>
      </c>
      <c r="B90" s="45" t="s">
        <v>68</v>
      </c>
      <c r="C90" s="5"/>
      <c r="D90" s="5"/>
      <c r="E90" s="5"/>
      <c r="F90" s="5"/>
      <c r="G90" s="5"/>
      <c r="H90" s="45" t="s">
        <v>69</v>
      </c>
      <c r="I90" s="5"/>
      <c r="J90" s="5"/>
      <c r="K90" s="5"/>
      <c r="L90" s="5"/>
      <c r="M90" s="5"/>
      <c r="N90" s="4"/>
      <c r="O90" s="4"/>
    </row>
    <row r="91" spans="1:18" s="34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8" s="34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8" s="34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8" s="34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8" s="34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8" s="34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34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34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34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34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34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34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34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34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34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34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</sheetData>
  <sheetProtection password="D259" sheet="1" objects="1" scenarios="1" formatColumns="0" formatRows="0"/>
  <mergeCells count="28">
    <mergeCell ref="A1:I1"/>
    <mergeCell ref="I3:I11"/>
    <mergeCell ref="E76:E77"/>
    <mergeCell ref="N1:Q1"/>
    <mergeCell ref="F3:F11"/>
    <mergeCell ref="A3:A11"/>
    <mergeCell ref="B3:B11"/>
    <mergeCell ref="C3:C11"/>
    <mergeCell ref="N76:Q76"/>
    <mergeCell ref="J3:P3"/>
    <mergeCell ref="G3:G11"/>
    <mergeCell ref="J76:M76"/>
    <mergeCell ref="O6:O11"/>
    <mergeCell ref="P6:P11"/>
    <mergeCell ref="L4:P4"/>
    <mergeCell ref="L84:R84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76:I76"/>
  </mergeCells>
  <phoneticPr fontId="11" type="noConversion"/>
  <printOptions horizontalCentered="1" verticalCentered="1"/>
  <pageMargins left="0" right="0" top="0.39370078740157483" bottom="0" header="0.51181102362204722" footer="0"/>
  <pageSetup paperSize="9" scale="83" orientation="landscape" verticalDpi="0" r:id="rId1"/>
  <headerFooter alignWithMargins="0"/>
  <rowBreaks count="1" manualBreakCount="1">
    <brk id="7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H67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J67</xm:sqref>
        </x14:conditionalFormatting>
        <x14:conditionalFormatting xmlns:xm="http://schemas.microsoft.com/office/excel/2006/main">
          <x14:cfRule type="cellIs" priority="3" stopIfTrue="1" operator="notEqual" id="{D596DDBF-29A9-48C2-8505-4027F5FC1B1D}">
            <xm:f>'1.Приложение 1_Общо'!$M$10+'1.Приложение 1_Общо'!$M$13+'1.Приложение 1_Общо'!$M$16+'1.Приложение 1_Общо'!$M$25+'1.Приложение 1_Общо'!$M$28</xm:f>
            <x14:dxf>
              <fill>
                <patternFill>
                  <bgColor rgb="FFFF0000"/>
                </patternFill>
              </fill>
            </x14:dxf>
          </x14:cfRule>
          <xm:sqref>K67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Q67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R67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4"/>
  <sheetViews>
    <sheetView zoomScaleNormal="100" workbookViewId="0">
      <selection activeCell="I38" sqref="I38"/>
    </sheetView>
  </sheetViews>
  <sheetFormatPr defaultRowHeight="12.75" x14ac:dyDescent="0.2"/>
  <cols>
    <col min="1" max="1" width="28.140625" style="312" customWidth="1"/>
    <col min="2" max="2" width="7.7109375" style="312" customWidth="1"/>
    <col min="3" max="4" width="6.42578125" style="312" customWidth="1"/>
    <col min="5" max="6" width="8.5703125" style="312" customWidth="1"/>
    <col min="7" max="11" width="6.42578125" style="312" customWidth="1"/>
    <col min="12" max="12" width="8.5703125" style="312" customWidth="1"/>
    <col min="13" max="13" width="8.42578125" style="312" customWidth="1"/>
    <col min="14" max="16" width="7.7109375" style="312" customWidth="1"/>
    <col min="17" max="16384" width="9.140625" style="312"/>
  </cols>
  <sheetData>
    <row r="1" spans="1:18" s="34" customFormat="1" ht="12.75" customHeight="1" x14ac:dyDescent="0.2"/>
    <row r="2" spans="1:18" s="34" customFormat="1" ht="15.75" x14ac:dyDescent="0.25">
      <c r="A2" s="764" t="s">
        <v>157</v>
      </c>
      <c r="B2" s="764"/>
      <c r="C2" s="764"/>
      <c r="D2" s="764"/>
      <c r="E2" s="764"/>
      <c r="F2" s="764"/>
      <c r="G2" s="764"/>
      <c r="H2" s="764"/>
      <c r="I2" s="764"/>
      <c r="J2" s="423"/>
      <c r="K2" s="64"/>
      <c r="L2" s="423" t="s">
        <v>158</v>
      </c>
      <c r="M2" s="65"/>
      <c r="N2" s="764" t="s">
        <v>463</v>
      </c>
      <c r="O2" s="764"/>
      <c r="P2" s="764"/>
      <c r="Q2" s="5"/>
      <c r="R2" s="5"/>
    </row>
    <row r="3" spans="1:18" s="34" customFormat="1" ht="13.5" thickBot="1" x14ac:dyDescent="0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5"/>
      <c r="M3" s="5"/>
      <c r="N3" s="5"/>
      <c r="O3" s="5"/>
      <c r="P3" s="5"/>
      <c r="Q3" s="5"/>
    </row>
    <row r="4" spans="1:18" ht="24" customHeight="1" x14ac:dyDescent="0.2">
      <c r="A4" s="804" t="s">
        <v>159</v>
      </c>
      <c r="B4" s="807" t="s">
        <v>19</v>
      </c>
      <c r="C4" s="810" t="s">
        <v>160</v>
      </c>
      <c r="D4" s="812" t="s">
        <v>161</v>
      </c>
      <c r="E4" s="814" t="s">
        <v>162</v>
      </c>
      <c r="F4" s="816" t="s">
        <v>163</v>
      </c>
      <c r="G4" s="817"/>
      <c r="H4" s="817"/>
      <c r="I4" s="817"/>
      <c r="J4" s="817"/>
      <c r="K4" s="818"/>
      <c r="L4" s="819" t="s">
        <v>164</v>
      </c>
      <c r="M4" s="816" t="s">
        <v>165</v>
      </c>
      <c r="N4" s="817"/>
      <c r="O4" s="817"/>
      <c r="P4" s="818"/>
      <c r="Q4" s="2"/>
    </row>
    <row r="5" spans="1:18" ht="12.75" customHeight="1" x14ac:dyDescent="0.2">
      <c r="A5" s="805"/>
      <c r="B5" s="808"/>
      <c r="C5" s="811"/>
      <c r="D5" s="813"/>
      <c r="E5" s="815"/>
      <c r="F5" s="821" t="s">
        <v>166</v>
      </c>
      <c r="G5" s="822" t="s">
        <v>16</v>
      </c>
      <c r="H5" s="822"/>
      <c r="I5" s="822"/>
      <c r="J5" s="822"/>
      <c r="K5" s="823"/>
      <c r="L5" s="820"/>
      <c r="M5" s="811" t="s">
        <v>167</v>
      </c>
      <c r="N5" s="791" t="s">
        <v>168</v>
      </c>
      <c r="O5" s="791" t="s">
        <v>169</v>
      </c>
      <c r="P5" s="790" t="s">
        <v>170</v>
      </c>
      <c r="Q5" s="2"/>
    </row>
    <row r="6" spans="1:18" ht="12.75" customHeight="1" x14ac:dyDescent="0.2">
      <c r="A6" s="805"/>
      <c r="B6" s="808"/>
      <c r="C6" s="811"/>
      <c r="D6" s="813"/>
      <c r="E6" s="815"/>
      <c r="F6" s="821"/>
      <c r="G6" s="791" t="s">
        <v>172</v>
      </c>
      <c r="H6" s="791" t="s">
        <v>173</v>
      </c>
      <c r="I6" s="791" t="s">
        <v>174</v>
      </c>
      <c r="J6" s="791" t="s">
        <v>175</v>
      </c>
      <c r="K6" s="796" t="s">
        <v>176</v>
      </c>
      <c r="L6" s="820"/>
      <c r="M6" s="811"/>
      <c r="N6" s="791"/>
      <c r="O6" s="791"/>
      <c r="P6" s="790"/>
      <c r="Q6" s="2"/>
    </row>
    <row r="7" spans="1:18" x14ac:dyDescent="0.2">
      <c r="A7" s="805"/>
      <c r="B7" s="808"/>
      <c r="C7" s="811"/>
      <c r="D7" s="813"/>
      <c r="E7" s="815"/>
      <c r="F7" s="821"/>
      <c r="G7" s="791"/>
      <c r="H7" s="791"/>
      <c r="I7" s="791"/>
      <c r="J7" s="791"/>
      <c r="K7" s="796"/>
      <c r="L7" s="820"/>
      <c r="M7" s="811"/>
      <c r="N7" s="791"/>
      <c r="O7" s="791"/>
      <c r="P7" s="790"/>
      <c r="Q7" s="2"/>
    </row>
    <row r="8" spans="1:18" ht="68.25" customHeight="1" x14ac:dyDescent="0.2">
      <c r="A8" s="805"/>
      <c r="B8" s="808"/>
      <c r="C8" s="811"/>
      <c r="D8" s="813"/>
      <c r="E8" s="815"/>
      <c r="F8" s="821"/>
      <c r="G8" s="791"/>
      <c r="H8" s="791"/>
      <c r="I8" s="791"/>
      <c r="J8" s="791"/>
      <c r="K8" s="796"/>
      <c r="L8" s="820"/>
      <c r="M8" s="811"/>
      <c r="N8" s="791"/>
      <c r="O8" s="791"/>
      <c r="P8" s="790"/>
      <c r="Q8" s="2"/>
    </row>
    <row r="9" spans="1:18" ht="12.75" customHeight="1" x14ac:dyDescent="0.2">
      <c r="A9" s="805"/>
      <c r="B9" s="808"/>
      <c r="C9" s="811"/>
      <c r="D9" s="813"/>
      <c r="E9" s="815"/>
      <c r="F9" s="821"/>
      <c r="G9" s="791"/>
      <c r="H9" s="791"/>
      <c r="I9" s="791"/>
      <c r="J9" s="791"/>
      <c r="K9" s="796"/>
      <c r="L9" s="820"/>
      <c r="M9" s="811"/>
      <c r="N9" s="791"/>
      <c r="O9" s="791"/>
      <c r="P9" s="790"/>
      <c r="Q9" s="2"/>
    </row>
    <row r="10" spans="1:18" x14ac:dyDescent="0.2">
      <c r="A10" s="805"/>
      <c r="B10" s="808"/>
      <c r="C10" s="811"/>
      <c r="D10" s="813"/>
      <c r="E10" s="815"/>
      <c r="F10" s="821"/>
      <c r="G10" s="791"/>
      <c r="H10" s="791"/>
      <c r="I10" s="791"/>
      <c r="J10" s="791"/>
      <c r="K10" s="796"/>
      <c r="L10" s="820"/>
      <c r="M10" s="811"/>
      <c r="N10" s="791"/>
      <c r="O10" s="791"/>
      <c r="P10" s="790"/>
      <c r="Q10" s="2"/>
    </row>
    <row r="11" spans="1:18" x14ac:dyDescent="0.2">
      <c r="A11" s="805"/>
      <c r="B11" s="808"/>
      <c r="C11" s="811"/>
      <c r="D11" s="813"/>
      <c r="E11" s="815"/>
      <c r="F11" s="821"/>
      <c r="G11" s="791"/>
      <c r="H11" s="791"/>
      <c r="I11" s="791"/>
      <c r="J11" s="791"/>
      <c r="K11" s="796"/>
      <c r="L11" s="820"/>
      <c r="M11" s="811"/>
      <c r="N11" s="791"/>
      <c r="O11" s="791"/>
      <c r="P11" s="790"/>
      <c r="Q11" s="2"/>
    </row>
    <row r="12" spans="1:18" x14ac:dyDescent="0.2">
      <c r="A12" s="806"/>
      <c r="B12" s="809"/>
      <c r="C12" s="811"/>
      <c r="D12" s="813"/>
      <c r="E12" s="815"/>
      <c r="F12" s="821"/>
      <c r="G12" s="791"/>
      <c r="H12" s="791"/>
      <c r="I12" s="791"/>
      <c r="J12" s="791"/>
      <c r="K12" s="796"/>
      <c r="L12" s="820"/>
      <c r="M12" s="811"/>
      <c r="N12" s="791"/>
      <c r="O12" s="791"/>
      <c r="P12" s="790"/>
      <c r="Q12" s="2"/>
    </row>
    <row r="13" spans="1:18" x14ac:dyDescent="0.2">
      <c r="A13" s="436" t="s">
        <v>0</v>
      </c>
      <c r="B13" s="437" t="s">
        <v>1</v>
      </c>
      <c r="C13" s="436">
        <v>1</v>
      </c>
      <c r="D13" s="438">
        <v>2</v>
      </c>
      <c r="E13" s="437">
        <v>3</v>
      </c>
      <c r="F13" s="436">
        <v>4</v>
      </c>
      <c r="G13" s="438">
        <v>5</v>
      </c>
      <c r="H13" s="438">
        <v>6</v>
      </c>
      <c r="I13" s="438">
        <v>7</v>
      </c>
      <c r="J13" s="438">
        <v>8</v>
      </c>
      <c r="K13" s="439">
        <v>9</v>
      </c>
      <c r="L13" s="440">
        <v>10</v>
      </c>
      <c r="M13" s="436">
        <v>11</v>
      </c>
      <c r="N13" s="438">
        <v>12</v>
      </c>
      <c r="O13" s="438">
        <v>13</v>
      </c>
      <c r="P13" s="439">
        <v>14</v>
      </c>
      <c r="Q13" s="2"/>
    </row>
    <row r="14" spans="1:18" x14ac:dyDescent="0.2">
      <c r="A14" s="66"/>
      <c r="B14" s="67" t="s">
        <v>177</v>
      </c>
      <c r="C14" s="68"/>
      <c r="D14" s="69"/>
      <c r="E14" s="628">
        <f t="shared" ref="E14:E26" si="0">C14+D14</f>
        <v>0</v>
      </c>
      <c r="F14" s="106">
        <f>G14+H14+I14+J14+K14</f>
        <v>0</v>
      </c>
      <c r="G14" s="69"/>
      <c r="H14" s="69"/>
      <c r="I14" s="69"/>
      <c r="J14" s="69"/>
      <c r="K14" s="71"/>
      <c r="L14" s="72">
        <f>E14-F14</f>
        <v>0</v>
      </c>
      <c r="M14" s="68"/>
      <c r="N14" s="69"/>
      <c r="O14" s="69"/>
      <c r="P14" s="601">
        <f>M14+N14-O14</f>
        <v>0</v>
      </c>
      <c r="Q14" s="2"/>
    </row>
    <row r="15" spans="1:18" x14ac:dyDescent="0.2">
      <c r="A15" s="66"/>
      <c r="B15" s="67" t="s">
        <v>178</v>
      </c>
      <c r="C15" s="68"/>
      <c r="D15" s="69"/>
      <c r="E15" s="628">
        <f t="shared" si="0"/>
        <v>0</v>
      </c>
      <c r="F15" s="106">
        <f t="shared" ref="F15:F26" si="1">G15+H15+I15+J15+K15</f>
        <v>0</v>
      </c>
      <c r="G15" s="69"/>
      <c r="H15" s="69"/>
      <c r="I15" s="69"/>
      <c r="J15" s="69"/>
      <c r="K15" s="71"/>
      <c r="L15" s="72">
        <f t="shared" ref="L15:L26" si="2">E15-F15</f>
        <v>0</v>
      </c>
      <c r="M15" s="68"/>
      <c r="N15" s="69"/>
      <c r="O15" s="69"/>
      <c r="P15" s="601">
        <f t="shared" ref="P15:P26" si="3">M15+N15-O15</f>
        <v>0</v>
      </c>
      <c r="Q15" s="2"/>
    </row>
    <row r="16" spans="1:18" x14ac:dyDescent="0.2">
      <c r="A16" s="66"/>
      <c r="B16" s="67" t="s">
        <v>179</v>
      </c>
      <c r="C16" s="68"/>
      <c r="D16" s="69"/>
      <c r="E16" s="628">
        <f t="shared" si="0"/>
        <v>0</v>
      </c>
      <c r="F16" s="106">
        <f t="shared" si="1"/>
        <v>0</v>
      </c>
      <c r="G16" s="69"/>
      <c r="H16" s="69"/>
      <c r="I16" s="69"/>
      <c r="J16" s="69"/>
      <c r="K16" s="71"/>
      <c r="L16" s="72">
        <f t="shared" si="2"/>
        <v>0</v>
      </c>
      <c r="M16" s="68"/>
      <c r="N16" s="69"/>
      <c r="O16" s="69"/>
      <c r="P16" s="601">
        <f t="shared" si="3"/>
        <v>0</v>
      </c>
    </row>
    <row r="17" spans="1:16" x14ac:dyDescent="0.2">
      <c r="A17" s="66"/>
      <c r="B17" s="67" t="s">
        <v>180</v>
      </c>
      <c r="C17" s="68"/>
      <c r="D17" s="69"/>
      <c r="E17" s="628">
        <f t="shared" ref="E17:E19" si="4">C17+D17</f>
        <v>0</v>
      </c>
      <c r="F17" s="106">
        <f t="shared" ref="F17:F19" si="5">G17+H17+I17+J17+K17</f>
        <v>0</v>
      </c>
      <c r="G17" s="69"/>
      <c r="H17" s="69"/>
      <c r="I17" s="69"/>
      <c r="J17" s="69"/>
      <c r="K17" s="71"/>
      <c r="L17" s="72">
        <f t="shared" ref="L17:L19" si="6">E17-F17</f>
        <v>0</v>
      </c>
      <c r="M17" s="68"/>
      <c r="N17" s="69"/>
      <c r="O17" s="69"/>
      <c r="P17" s="601">
        <f t="shared" ref="P17:P19" si="7">M17+N17-O17</f>
        <v>0</v>
      </c>
    </row>
    <row r="18" spans="1:16" x14ac:dyDescent="0.2">
      <c r="A18" s="66"/>
      <c r="B18" s="67" t="s">
        <v>181</v>
      </c>
      <c r="C18" s="68"/>
      <c r="D18" s="69"/>
      <c r="E18" s="628">
        <f t="shared" si="4"/>
        <v>0</v>
      </c>
      <c r="F18" s="106">
        <f t="shared" si="5"/>
        <v>0</v>
      </c>
      <c r="G18" s="69"/>
      <c r="H18" s="69"/>
      <c r="I18" s="69"/>
      <c r="J18" s="69"/>
      <c r="K18" s="71"/>
      <c r="L18" s="72">
        <f t="shared" si="6"/>
        <v>0</v>
      </c>
      <c r="M18" s="68"/>
      <c r="N18" s="69"/>
      <c r="O18" s="69"/>
      <c r="P18" s="601">
        <f t="shared" si="7"/>
        <v>0</v>
      </c>
    </row>
    <row r="19" spans="1:16" x14ac:dyDescent="0.2">
      <c r="A19" s="66"/>
      <c r="B19" s="67" t="s">
        <v>182</v>
      </c>
      <c r="C19" s="68"/>
      <c r="D19" s="69"/>
      <c r="E19" s="628">
        <f t="shared" si="4"/>
        <v>0</v>
      </c>
      <c r="F19" s="106">
        <f t="shared" si="5"/>
        <v>0</v>
      </c>
      <c r="G19" s="69"/>
      <c r="H19" s="69"/>
      <c r="I19" s="69"/>
      <c r="J19" s="69"/>
      <c r="K19" s="71"/>
      <c r="L19" s="72">
        <f t="shared" si="6"/>
        <v>0</v>
      </c>
      <c r="M19" s="68"/>
      <c r="N19" s="69"/>
      <c r="O19" s="69"/>
      <c r="P19" s="601">
        <f t="shared" si="7"/>
        <v>0</v>
      </c>
    </row>
    <row r="20" spans="1:16" x14ac:dyDescent="0.2">
      <c r="A20" s="66"/>
      <c r="B20" s="67" t="s">
        <v>183</v>
      </c>
      <c r="C20" s="68"/>
      <c r="D20" s="69"/>
      <c r="E20" s="628">
        <f t="shared" si="0"/>
        <v>0</v>
      </c>
      <c r="F20" s="106">
        <f t="shared" si="1"/>
        <v>0</v>
      </c>
      <c r="G20" s="69"/>
      <c r="H20" s="69"/>
      <c r="I20" s="69"/>
      <c r="J20" s="69"/>
      <c r="K20" s="71"/>
      <c r="L20" s="72">
        <f>E20-F20</f>
        <v>0</v>
      </c>
      <c r="M20" s="68"/>
      <c r="N20" s="69"/>
      <c r="O20" s="69"/>
      <c r="P20" s="601">
        <f t="shared" si="3"/>
        <v>0</v>
      </c>
    </row>
    <row r="21" spans="1:16" x14ac:dyDescent="0.2">
      <c r="A21" s="66"/>
      <c r="B21" s="67" t="s">
        <v>184</v>
      </c>
      <c r="C21" s="68"/>
      <c r="D21" s="69"/>
      <c r="E21" s="628">
        <f t="shared" si="0"/>
        <v>0</v>
      </c>
      <c r="F21" s="106">
        <f>G21+H21+I21+J21+K21</f>
        <v>0</v>
      </c>
      <c r="G21" s="69"/>
      <c r="H21" s="69"/>
      <c r="I21" s="69"/>
      <c r="J21" s="69"/>
      <c r="K21" s="71"/>
      <c r="L21" s="72">
        <f t="shared" si="2"/>
        <v>0</v>
      </c>
      <c r="M21" s="68"/>
      <c r="N21" s="69"/>
      <c r="O21" s="69"/>
      <c r="P21" s="601">
        <f t="shared" si="3"/>
        <v>0</v>
      </c>
    </row>
    <row r="22" spans="1:16" x14ac:dyDescent="0.2">
      <c r="A22" s="66"/>
      <c r="B22" s="67" t="s">
        <v>185</v>
      </c>
      <c r="C22" s="68"/>
      <c r="D22" s="69"/>
      <c r="E22" s="628">
        <f t="shared" si="0"/>
        <v>0</v>
      </c>
      <c r="F22" s="106">
        <f t="shared" si="1"/>
        <v>0</v>
      </c>
      <c r="G22" s="69"/>
      <c r="H22" s="69"/>
      <c r="I22" s="69"/>
      <c r="J22" s="69"/>
      <c r="K22" s="71"/>
      <c r="L22" s="72">
        <f t="shared" si="2"/>
        <v>0</v>
      </c>
      <c r="M22" s="68"/>
      <c r="N22" s="69"/>
      <c r="O22" s="69"/>
      <c r="P22" s="601">
        <f>M22+N22-O22</f>
        <v>0</v>
      </c>
    </row>
    <row r="23" spans="1:16" x14ac:dyDescent="0.2">
      <c r="A23" s="66"/>
      <c r="B23" s="428" t="s">
        <v>2</v>
      </c>
      <c r="C23" s="68"/>
      <c r="D23" s="69"/>
      <c r="E23" s="628">
        <f t="shared" si="0"/>
        <v>0</v>
      </c>
      <c r="F23" s="106">
        <f t="shared" si="1"/>
        <v>0</v>
      </c>
      <c r="G23" s="69"/>
      <c r="H23" s="69"/>
      <c r="I23" s="69"/>
      <c r="J23" s="69"/>
      <c r="K23" s="71"/>
      <c r="L23" s="72">
        <f t="shared" si="2"/>
        <v>0</v>
      </c>
      <c r="M23" s="68"/>
      <c r="N23" s="69"/>
      <c r="O23" s="69"/>
      <c r="P23" s="601">
        <f t="shared" si="3"/>
        <v>0</v>
      </c>
    </row>
    <row r="24" spans="1:16" x14ac:dyDescent="0.2">
      <c r="A24" s="66"/>
      <c r="B24" s="428" t="s">
        <v>32</v>
      </c>
      <c r="C24" s="68"/>
      <c r="D24" s="69"/>
      <c r="E24" s="628">
        <f t="shared" si="0"/>
        <v>0</v>
      </c>
      <c r="F24" s="106">
        <f t="shared" si="1"/>
        <v>0</v>
      </c>
      <c r="G24" s="69"/>
      <c r="H24" s="69"/>
      <c r="I24" s="69"/>
      <c r="J24" s="69"/>
      <c r="K24" s="71"/>
      <c r="L24" s="72">
        <f t="shared" si="2"/>
        <v>0</v>
      </c>
      <c r="M24" s="68"/>
      <c r="N24" s="69"/>
      <c r="O24" s="69"/>
      <c r="P24" s="601">
        <f t="shared" si="3"/>
        <v>0</v>
      </c>
    </row>
    <row r="25" spans="1:16" x14ac:dyDescent="0.2">
      <c r="A25" s="66"/>
      <c r="B25" s="428" t="s">
        <v>33</v>
      </c>
      <c r="C25" s="68"/>
      <c r="D25" s="69"/>
      <c r="E25" s="628">
        <f t="shared" si="0"/>
        <v>0</v>
      </c>
      <c r="F25" s="106">
        <f t="shared" si="1"/>
        <v>0</v>
      </c>
      <c r="G25" s="69"/>
      <c r="H25" s="69"/>
      <c r="I25" s="69"/>
      <c r="J25" s="69"/>
      <c r="K25" s="71"/>
      <c r="L25" s="72">
        <f t="shared" si="2"/>
        <v>0</v>
      </c>
      <c r="M25" s="68"/>
      <c r="N25" s="69"/>
      <c r="O25" s="69"/>
      <c r="P25" s="601">
        <f t="shared" si="3"/>
        <v>0</v>
      </c>
    </row>
    <row r="26" spans="1:16" x14ac:dyDescent="0.2">
      <c r="A26" s="66"/>
      <c r="B26" s="428" t="s">
        <v>460</v>
      </c>
      <c r="C26" s="68"/>
      <c r="D26" s="69"/>
      <c r="E26" s="628">
        <f t="shared" si="0"/>
        <v>0</v>
      </c>
      <c r="F26" s="106">
        <f t="shared" si="1"/>
        <v>0</v>
      </c>
      <c r="G26" s="69"/>
      <c r="H26" s="69"/>
      <c r="I26" s="69"/>
      <c r="J26" s="69"/>
      <c r="K26" s="71"/>
      <c r="L26" s="72">
        <f t="shared" si="2"/>
        <v>0</v>
      </c>
      <c r="M26" s="68"/>
      <c r="N26" s="69"/>
      <c r="O26" s="69"/>
      <c r="P26" s="601">
        <f t="shared" si="3"/>
        <v>0</v>
      </c>
    </row>
    <row r="27" spans="1:16" ht="13.5" thickBot="1" x14ac:dyDescent="0.25">
      <c r="A27" s="73" t="s">
        <v>186</v>
      </c>
      <c r="B27" s="74" t="s">
        <v>187</v>
      </c>
      <c r="C27" s="75">
        <f>SUM(C14:C26)</f>
        <v>0</v>
      </c>
      <c r="D27" s="626">
        <f t="shared" ref="D27:P27" si="8">SUM(D14:D26)</f>
        <v>0</v>
      </c>
      <c r="E27" s="629">
        <f t="shared" si="8"/>
        <v>0</v>
      </c>
      <c r="F27" s="75">
        <f t="shared" si="8"/>
        <v>0</v>
      </c>
      <c r="G27" s="626">
        <f t="shared" si="8"/>
        <v>0</v>
      </c>
      <c r="H27" s="626">
        <f t="shared" si="8"/>
        <v>0</v>
      </c>
      <c r="I27" s="626">
        <f t="shared" si="8"/>
        <v>0</v>
      </c>
      <c r="J27" s="626">
        <f t="shared" si="8"/>
        <v>0</v>
      </c>
      <c r="K27" s="627">
        <f t="shared" si="8"/>
        <v>0</v>
      </c>
      <c r="L27" s="630">
        <f t="shared" si="8"/>
        <v>0</v>
      </c>
      <c r="M27" s="75">
        <f t="shared" si="8"/>
        <v>0</v>
      </c>
      <c r="N27" s="626">
        <f t="shared" si="8"/>
        <v>0</v>
      </c>
      <c r="O27" s="626">
        <f t="shared" si="8"/>
        <v>0</v>
      </c>
      <c r="P27" s="627">
        <f t="shared" si="8"/>
        <v>0</v>
      </c>
    </row>
    <row r="28" spans="1:16" x14ac:dyDescent="0.2">
      <c r="A28" s="413"/>
      <c r="B28" s="413"/>
      <c r="C28" s="413"/>
      <c r="D28" s="413" t="s">
        <v>188</v>
      </c>
      <c r="E28" s="413"/>
      <c r="F28" s="413" t="s">
        <v>189</v>
      </c>
      <c r="G28" s="413"/>
      <c r="H28" s="413"/>
      <c r="I28" s="413"/>
      <c r="J28" s="413"/>
      <c r="K28" s="76"/>
      <c r="L28" s="1" t="s">
        <v>190</v>
      </c>
      <c r="M28" s="1"/>
      <c r="N28" s="76"/>
      <c r="O28" s="76"/>
      <c r="P28" s="1"/>
    </row>
    <row r="29" spans="1:16" x14ac:dyDescent="0.2">
      <c r="A29" s="76" t="s">
        <v>191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97" t="s">
        <v>192</v>
      </c>
      <c r="M29" s="797"/>
      <c r="N29" s="77"/>
      <c r="O29" s="77"/>
      <c r="P29" s="77"/>
    </row>
    <row r="30" spans="1:16" ht="26.25" customHeight="1" x14ac:dyDescent="0.2">
      <c r="A30" s="426" t="s">
        <v>0</v>
      </c>
      <c r="B30" s="425" t="s">
        <v>193</v>
      </c>
      <c r="C30" s="425" t="s">
        <v>13</v>
      </c>
      <c r="D30" s="76"/>
      <c r="E30" s="76"/>
      <c r="F30" s="76"/>
      <c r="G30" s="76"/>
      <c r="H30" s="76"/>
      <c r="I30" s="76"/>
      <c r="J30" s="76"/>
      <c r="K30" s="76"/>
      <c r="L30" s="798" t="s">
        <v>194</v>
      </c>
      <c r="M30" s="799"/>
      <c r="N30" s="799"/>
      <c r="O30" s="800"/>
      <c r="P30" s="631" t="s">
        <v>86</v>
      </c>
    </row>
    <row r="31" spans="1:16" ht="12.75" customHeight="1" x14ac:dyDescent="0.2">
      <c r="A31" s="78" t="s">
        <v>195</v>
      </c>
      <c r="B31" s="425">
        <v>3100</v>
      </c>
      <c r="C31" s="79"/>
      <c r="D31" s="76"/>
      <c r="E31" s="76"/>
      <c r="F31" s="76"/>
      <c r="G31" s="76"/>
      <c r="H31" s="76"/>
      <c r="I31" s="76"/>
      <c r="J31" s="76"/>
      <c r="K31" s="76"/>
      <c r="L31" s="801" t="s">
        <v>196</v>
      </c>
      <c r="M31" s="802"/>
      <c r="N31" s="802"/>
      <c r="O31" s="803"/>
      <c r="P31" s="424"/>
    </row>
    <row r="32" spans="1:16" x14ac:dyDescent="0.2">
      <c r="A32" s="78" t="s">
        <v>197</v>
      </c>
      <c r="B32" s="80">
        <v>3200</v>
      </c>
      <c r="C32" s="81"/>
      <c r="D32" s="76"/>
      <c r="E32" s="76"/>
      <c r="F32" s="76"/>
      <c r="G32" s="76"/>
      <c r="H32" s="76"/>
      <c r="I32" s="76"/>
      <c r="J32" s="76"/>
      <c r="K32" s="76"/>
      <c r="L32" s="793" t="s">
        <v>749</v>
      </c>
      <c r="M32" s="794"/>
      <c r="N32" s="794"/>
      <c r="O32" s="795"/>
      <c r="P32" s="425"/>
    </row>
    <row r="33" spans="1:16" ht="12.75" customHeight="1" x14ac:dyDescent="0.2">
      <c r="A33" s="792" t="s">
        <v>198</v>
      </c>
      <c r="B33" s="82">
        <v>3210</v>
      </c>
      <c r="C33" s="83"/>
      <c r="D33" s="76"/>
      <c r="E33" s="76"/>
      <c r="F33" s="76"/>
      <c r="G33" s="76"/>
      <c r="H33" s="76"/>
      <c r="I33" s="76"/>
      <c r="J33" s="76"/>
      <c r="K33" s="76"/>
      <c r="L33" s="793" t="s">
        <v>750</v>
      </c>
      <c r="M33" s="794"/>
      <c r="N33" s="794"/>
      <c r="O33" s="795"/>
      <c r="P33" s="425"/>
    </row>
    <row r="34" spans="1:16" x14ac:dyDescent="0.2">
      <c r="A34" s="792"/>
      <c r="B34" s="84"/>
      <c r="C34" s="431"/>
      <c r="D34" s="76"/>
      <c r="J34" s="76"/>
      <c r="K34" s="76"/>
      <c r="L34" s="793" t="s">
        <v>751</v>
      </c>
      <c r="M34" s="794"/>
      <c r="N34" s="794"/>
      <c r="O34" s="795"/>
      <c r="P34" s="425"/>
    </row>
    <row r="35" spans="1:16" x14ac:dyDescent="0.2">
      <c r="A35" s="792"/>
      <c r="B35" s="84"/>
      <c r="C35" s="431"/>
    </row>
    <row r="36" spans="1:16" s="34" customFormat="1" ht="12.75" customHeight="1" x14ac:dyDescent="0.2">
      <c r="A36" s="433"/>
      <c r="B36" s="434"/>
      <c r="C36" s="85"/>
      <c r="J36" s="602" t="s">
        <v>52</v>
      </c>
      <c r="M36" s="603"/>
      <c r="N36" s="603"/>
      <c r="O36" s="603"/>
      <c r="P36" s="603"/>
    </row>
    <row r="37" spans="1:16" s="34" customFormat="1" ht="12.75" customHeight="1" x14ac:dyDescent="0.2">
      <c r="A37" s="433"/>
      <c r="B37" s="434"/>
      <c r="C37" s="85"/>
      <c r="I37" s="34" t="s">
        <v>753</v>
      </c>
      <c r="J37" s="602"/>
      <c r="M37" s="603"/>
      <c r="N37" s="603"/>
      <c r="O37" s="603"/>
      <c r="P37" s="603"/>
    </row>
    <row r="38" spans="1:16" s="34" customFormat="1" ht="12.75" customHeight="1" x14ac:dyDescent="0.2">
      <c r="A38" s="433"/>
      <c r="B38" s="434"/>
      <c r="C38" s="85"/>
      <c r="I38" s="34" t="s">
        <v>762</v>
      </c>
      <c r="J38" s="602"/>
      <c r="M38" s="603"/>
      <c r="N38" s="603"/>
      <c r="O38" s="603"/>
      <c r="P38" s="603"/>
    </row>
    <row r="39" spans="1:16" s="34" customFormat="1" ht="12.75" customHeight="1" x14ac:dyDescent="0.2">
      <c r="A39" s="433"/>
      <c r="B39" s="434"/>
      <c r="C39" s="85"/>
      <c r="J39" s="602"/>
      <c r="M39" s="603"/>
      <c r="N39" s="603"/>
      <c r="O39" s="603"/>
      <c r="P39" s="603"/>
    </row>
    <row r="40" spans="1:16" s="34" customFormat="1" ht="16.5" x14ac:dyDescent="0.25">
      <c r="A40" s="45" t="s">
        <v>65</v>
      </c>
      <c r="B40" s="38" t="s">
        <v>199</v>
      </c>
      <c r="C40" s="39"/>
      <c r="D40" s="39"/>
      <c r="E40" s="40"/>
      <c r="F40" s="40"/>
      <c r="G40" s="40"/>
      <c r="H40" s="40"/>
      <c r="I40" s="41" t="s">
        <v>66</v>
      </c>
      <c r="J40" s="42"/>
      <c r="K40" s="42"/>
      <c r="L40" s="42"/>
      <c r="M40" s="13"/>
      <c r="N40" s="13"/>
      <c r="O40" s="5"/>
    </row>
    <row r="41" spans="1:16" s="34" customFormat="1" ht="16.5" x14ac:dyDescent="0.25">
      <c r="A41" s="43"/>
      <c r="B41" s="38"/>
      <c r="C41" s="39"/>
      <c r="D41" s="39"/>
      <c r="E41" s="40"/>
      <c r="F41" s="40"/>
      <c r="G41" s="40"/>
      <c r="H41" s="40"/>
      <c r="I41" s="44"/>
      <c r="J41" s="44"/>
      <c r="K41" s="44"/>
      <c r="L41" s="44"/>
      <c r="M41" s="13"/>
      <c r="N41" s="13"/>
      <c r="O41" s="5"/>
    </row>
    <row r="42" spans="1:16" s="34" customFormat="1" x14ac:dyDescent="0.2">
      <c r="A42" s="45" t="s">
        <v>67</v>
      </c>
      <c r="B42" s="45" t="s">
        <v>68</v>
      </c>
      <c r="C42" s="5"/>
      <c r="D42" s="5"/>
      <c r="E42" s="5"/>
      <c r="F42" s="5"/>
      <c r="G42" s="5"/>
      <c r="H42" s="5"/>
      <c r="I42" s="45" t="s">
        <v>69</v>
      </c>
      <c r="J42" s="5"/>
      <c r="K42" s="5"/>
      <c r="L42" s="5"/>
      <c r="M42" s="5"/>
      <c r="N42" s="5"/>
      <c r="O42" s="5"/>
    </row>
    <row r="43" spans="1:16" s="34" customFormat="1" x14ac:dyDescent="0.2"/>
    <row r="44" spans="1:16" s="34" customFormat="1" x14ac:dyDescent="0.2"/>
    <row r="45" spans="1:16" s="34" customFormat="1" x14ac:dyDescent="0.2"/>
    <row r="46" spans="1:16" s="34" customFormat="1" x14ac:dyDescent="0.2">
      <c r="M46" s="663"/>
      <c r="N46" s="663"/>
      <c r="O46" s="663"/>
      <c r="P46" s="663"/>
    </row>
    <row r="47" spans="1:16" s="34" customFormat="1" x14ac:dyDescent="0.2"/>
    <row r="48" spans="1:16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</sheetData>
  <sheetProtection formatColumns="0" formatRows="0"/>
  <mergeCells count="29">
    <mergeCell ref="M46:P46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9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66"/>
  <sheetViews>
    <sheetView zoomScaleNormal="100" workbookViewId="0">
      <pane xSplit="2" ySplit="13" topLeftCell="C101" activePane="bottomRight" state="frozen"/>
      <selection pane="topRight" activeCell="C1" sqref="C1"/>
      <selection pane="bottomLeft" activeCell="A14" sqref="A14"/>
      <selection pane="bottomRight" activeCell="A89" sqref="A89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2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15" t="s">
        <v>767</v>
      </c>
      <c r="L1" s="42" t="s">
        <v>158</v>
      </c>
      <c r="M1" s="87">
        <v>12</v>
      </c>
      <c r="N1" s="764" t="s">
        <v>768</v>
      </c>
      <c r="O1" s="764"/>
      <c r="P1" s="764"/>
      <c r="Q1" s="764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s="5" customFormat="1" ht="16.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18.75" customHeight="1" thickBot="1" x14ac:dyDescent="0.25">
      <c r="A3" s="866" t="s">
        <v>550</v>
      </c>
      <c r="B3" s="860" t="s">
        <v>19</v>
      </c>
      <c r="C3" s="827" t="s">
        <v>201</v>
      </c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9"/>
      <c r="S3" s="824" t="s">
        <v>202</v>
      </c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6"/>
    </row>
    <row r="4" spans="1:30" ht="16.5" customHeight="1" x14ac:dyDescent="0.2">
      <c r="A4" s="867"/>
      <c r="B4" s="861"/>
      <c r="C4" s="863" t="s">
        <v>203</v>
      </c>
      <c r="D4" s="864" t="s">
        <v>161</v>
      </c>
      <c r="E4" s="864" t="s">
        <v>376</v>
      </c>
      <c r="F4" s="864" t="s">
        <v>344</v>
      </c>
      <c r="G4" s="853" t="s">
        <v>455</v>
      </c>
      <c r="H4" s="853" t="s">
        <v>454</v>
      </c>
      <c r="I4" s="522" t="s">
        <v>16</v>
      </c>
      <c r="J4" s="865" t="s">
        <v>62</v>
      </c>
      <c r="K4" s="865"/>
      <c r="L4" s="865"/>
      <c r="M4" s="865"/>
      <c r="N4" s="865"/>
      <c r="O4" s="853" t="s">
        <v>204</v>
      </c>
      <c r="P4" s="854" t="s">
        <v>205</v>
      </c>
      <c r="Q4" s="857" t="s">
        <v>206</v>
      </c>
      <c r="R4" s="523" t="s">
        <v>16</v>
      </c>
      <c r="S4" s="836" t="s">
        <v>207</v>
      </c>
      <c r="T4" s="165" t="s">
        <v>16</v>
      </c>
      <c r="U4" s="838" t="s">
        <v>452</v>
      </c>
      <c r="V4" s="839"/>
      <c r="W4" s="839"/>
      <c r="X4" s="839"/>
      <c r="Y4" s="839"/>
      <c r="Z4" s="839"/>
      <c r="AA4" s="839"/>
      <c r="AB4" s="839"/>
      <c r="AC4" s="840"/>
      <c r="AD4" s="841" t="s">
        <v>208</v>
      </c>
    </row>
    <row r="5" spans="1:30" ht="26.25" customHeight="1" x14ac:dyDescent="0.2">
      <c r="A5" s="867"/>
      <c r="B5" s="861"/>
      <c r="C5" s="851"/>
      <c r="D5" s="844"/>
      <c r="E5" s="844"/>
      <c r="F5" s="844"/>
      <c r="G5" s="834"/>
      <c r="H5" s="834"/>
      <c r="I5" s="832" t="s">
        <v>209</v>
      </c>
      <c r="J5" s="834" t="s">
        <v>453</v>
      </c>
      <c r="K5" s="843" t="s">
        <v>210</v>
      </c>
      <c r="L5" s="843"/>
      <c r="M5" s="843"/>
      <c r="N5" s="843"/>
      <c r="O5" s="834"/>
      <c r="P5" s="855"/>
      <c r="Q5" s="832"/>
      <c r="R5" s="849" t="s">
        <v>211</v>
      </c>
      <c r="S5" s="836"/>
      <c r="T5" s="761" t="s">
        <v>212</v>
      </c>
      <c r="U5" s="851" t="s">
        <v>80</v>
      </c>
      <c r="V5" s="311" t="s">
        <v>16</v>
      </c>
      <c r="W5" s="843" t="s">
        <v>213</v>
      </c>
      <c r="X5" s="843"/>
      <c r="Y5" s="844" t="s">
        <v>214</v>
      </c>
      <c r="Z5" s="844" t="s">
        <v>215</v>
      </c>
      <c r="AA5" s="844" t="s">
        <v>216</v>
      </c>
      <c r="AB5" s="844" t="s">
        <v>217</v>
      </c>
      <c r="AC5" s="847" t="s">
        <v>218</v>
      </c>
      <c r="AD5" s="841"/>
    </row>
    <row r="6" spans="1:30" x14ac:dyDescent="0.2">
      <c r="A6" s="867"/>
      <c r="B6" s="861"/>
      <c r="C6" s="851"/>
      <c r="D6" s="844"/>
      <c r="E6" s="844"/>
      <c r="F6" s="844"/>
      <c r="G6" s="834"/>
      <c r="H6" s="834"/>
      <c r="I6" s="832"/>
      <c r="J6" s="834"/>
      <c r="K6" s="844" t="s">
        <v>219</v>
      </c>
      <c r="L6" s="844" t="s">
        <v>220</v>
      </c>
      <c r="M6" s="521" t="s">
        <v>221</v>
      </c>
      <c r="N6" s="844" t="s">
        <v>222</v>
      </c>
      <c r="O6" s="834"/>
      <c r="P6" s="855"/>
      <c r="Q6" s="832"/>
      <c r="R6" s="849"/>
      <c r="S6" s="836"/>
      <c r="T6" s="761"/>
      <c r="U6" s="851"/>
      <c r="V6" s="844" t="s">
        <v>223</v>
      </c>
      <c r="W6" s="846" t="s">
        <v>63</v>
      </c>
      <c r="X6" s="89" t="s">
        <v>16</v>
      </c>
      <c r="Y6" s="844"/>
      <c r="Z6" s="844"/>
      <c r="AA6" s="844"/>
      <c r="AB6" s="844"/>
      <c r="AC6" s="847"/>
      <c r="AD6" s="841"/>
    </row>
    <row r="7" spans="1:30" ht="13.5" customHeight="1" x14ac:dyDescent="0.2">
      <c r="A7" s="867"/>
      <c r="B7" s="861"/>
      <c r="C7" s="851"/>
      <c r="D7" s="844"/>
      <c r="E7" s="844"/>
      <c r="F7" s="844"/>
      <c r="G7" s="834"/>
      <c r="H7" s="834"/>
      <c r="I7" s="832"/>
      <c r="J7" s="834"/>
      <c r="K7" s="844"/>
      <c r="L7" s="844"/>
      <c r="M7" s="844" t="s">
        <v>224</v>
      </c>
      <c r="N7" s="844"/>
      <c r="O7" s="834"/>
      <c r="P7" s="855"/>
      <c r="Q7" s="832"/>
      <c r="R7" s="849"/>
      <c r="S7" s="836"/>
      <c r="T7" s="761"/>
      <c r="U7" s="851"/>
      <c r="V7" s="844"/>
      <c r="W7" s="784"/>
      <c r="X7" s="844" t="s">
        <v>225</v>
      </c>
      <c r="Y7" s="844"/>
      <c r="Z7" s="844"/>
      <c r="AA7" s="844"/>
      <c r="AB7" s="844"/>
      <c r="AC7" s="847"/>
      <c r="AD7" s="841"/>
    </row>
    <row r="8" spans="1:30" ht="15" customHeight="1" x14ac:dyDescent="0.2">
      <c r="A8" s="867"/>
      <c r="B8" s="861"/>
      <c r="C8" s="851"/>
      <c r="D8" s="844"/>
      <c r="E8" s="844"/>
      <c r="F8" s="844"/>
      <c r="G8" s="834"/>
      <c r="H8" s="834"/>
      <c r="I8" s="832"/>
      <c r="J8" s="834"/>
      <c r="K8" s="844"/>
      <c r="L8" s="844"/>
      <c r="M8" s="844"/>
      <c r="N8" s="844"/>
      <c r="O8" s="834"/>
      <c r="P8" s="855"/>
      <c r="Q8" s="832"/>
      <c r="R8" s="849"/>
      <c r="S8" s="836"/>
      <c r="T8" s="761"/>
      <c r="U8" s="851"/>
      <c r="V8" s="844"/>
      <c r="W8" s="784"/>
      <c r="X8" s="844"/>
      <c r="Y8" s="844"/>
      <c r="Z8" s="844"/>
      <c r="AA8" s="844"/>
      <c r="AB8" s="844"/>
      <c r="AC8" s="847"/>
      <c r="AD8" s="841"/>
    </row>
    <row r="9" spans="1:30" ht="14.25" customHeight="1" x14ac:dyDescent="0.2">
      <c r="A9" s="867"/>
      <c r="B9" s="861"/>
      <c r="C9" s="851"/>
      <c r="D9" s="844"/>
      <c r="E9" s="844"/>
      <c r="F9" s="844"/>
      <c r="G9" s="834"/>
      <c r="H9" s="834"/>
      <c r="I9" s="832"/>
      <c r="J9" s="834"/>
      <c r="K9" s="844"/>
      <c r="L9" s="844"/>
      <c r="M9" s="844"/>
      <c r="N9" s="844"/>
      <c r="O9" s="834"/>
      <c r="P9" s="855"/>
      <c r="Q9" s="832"/>
      <c r="R9" s="849"/>
      <c r="S9" s="836"/>
      <c r="T9" s="761"/>
      <c r="U9" s="851"/>
      <c r="V9" s="844"/>
      <c r="W9" s="784"/>
      <c r="X9" s="844"/>
      <c r="Y9" s="844"/>
      <c r="Z9" s="844"/>
      <c r="AA9" s="844"/>
      <c r="AB9" s="844"/>
      <c r="AC9" s="847"/>
      <c r="AD9" s="841"/>
    </row>
    <row r="10" spans="1:30" ht="15.75" customHeight="1" x14ac:dyDescent="0.2">
      <c r="A10" s="867"/>
      <c r="B10" s="861"/>
      <c r="C10" s="851"/>
      <c r="D10" s="844"/>
      <c r="E10" s="844"/>
      <c r="F10" s="844"/>
      <c r="G10" s="834"/>
      <c r="H10" s="834"/>
      <c r="I10" s="832"/>
      <c r="J10" s="834"/>
      <c r="K10" s="844"/>
      <c r="L10" s="844"/>
      <c r="M10" s="844"/>
      <c r="N10" s="844"/>
      <c r="O10" s="834"/>
      <c r="P10" s="855"/>
      <c r="Q10" s="832"/>
      <c r="R10" s="849"/>
      <c r="S10" s="836"/>
      <c r="T10" s="761"/>
      <c r="U10" s="851"/>
      <c r="V10" s="844"/>
      <c r="W10" s="784"/>
      <c r="X10" s="844"/>
      <c r="Y10" s="844"/>
      <c r="Z10" s="844"/>
      <c r="AA10" s="844"/>
      <c r="AB10" s="844"/>
      <c r="AC10" s="847"/>
      <c r="AD10" s="841"/>
    </row>
    <row r="11" spans="1:30" ht="14.25" customHeight="1" x14ac:dyDescent="0.2">
      <c r="A11" s="867"/>
      <c r="B11" s="861"/>
      <c r="C11" s="851"/>
      <c r="D11" s="844"/>
      <c r="E11" s="844"/>
      <c r="F11" s="844"/>
      <c r="G11" s="834"/>
      <c r="H11" s="834"/>
      <c r="I11" s="832"/>
      <c r="J11" s="834"/>
      <c r="K11" s="844"/>
      <c r="L11" s="844"/>
      <c r="M11" s="844"/>
      <c r="N11" s="844"/>
      <c r="O11" s="834"/>
      <c r="P11" s="855"/>
      <c r="Q11" s="832"/>
      <c r="R11" s="849"/>
      <c r="S11" s="836"/>
      <c r="T11" s="761"/>
      <c r="U11" s="851"/>
      <c r="V11" s="844"/>
      <c r="W11" s="784"/>
      <c r="X11" s="844"/>
      <c r="Y11" s="844"/>
      <c r="Z11" s="844"/>
      <c r="AA11" s="844"/>
      <c r="AB11" s="844"/>
      <c r="AC11" s="847"/>
      <c r="AD11" s="841"/>
    </row>
    <row r="12" spans="1:30" ht="23.25" customHeight="1" thickBot="1" x14ac:dyDescent="0.25">
      <c r="A12" s="868"/>
      <c r="B12" s="862"/>
      <c r="C12" s="852"/>
      <c r="D12" s="845"/>
      <c r="E12" s="845"/>
      <c r="F12" s="845"/>
      <c r="G12" s="835"/>
      <c r="H12" s="835"/>
      <c r="I12" s="833"/>
      <c r="J12" s="835"/>
      <c r="K12" s="845"/>
      <c r="L12" s="845"/>
      <c r="M12" s="845"/>
      <c r="N12" s="845"/>
      <c r="O12" s="835"/>
      <c r="P12" s="856"/>
      <c r="Q12" s="833"/>
      <c r="R12" s="850"/>
      <c r="S12" s="837"/>
      <c r="T12" s="762"/>
      <c r="U12" s="852"/>
      <c r="V12" s="845"/>
      <c r="W12" s="785"/>
      <c r="X12" s="845"/>
      <c r="Y12" s="845"/>
      <c r="Z12" s="845"/>
      <c r="AA12" s="845"/>
      <c r="AB12" s="845"/>
      <c r="AC12" s="848"/>
      <c r="AD12" s="842"/>
    </row>
    <row r="13" spans="1:30" ht="13.5" thickBot="1" x14ac:dyDescent="0.25">
      <c r="A13" s="495" t="s">
        <v>551</v>
      </c>
      <c r="B13" s="496" t="s">
        <v>1</v>
      </c>
      <c r="C13" s="553">
        <v>1</v>
      </c>
      <c r="D13" s="497">
        <v>2</v>
      </c>
      <c r="E13" s="497">
        <v>3</v>
      </c>
      <c r="F13" s="497">
        <v>4</v>
      </c>
      <c r="G13" s="497">
        <v>5</v>
      </c>
      <c r="H13" s="497">
        <v>6</v>
      </c>
      <c r="I13" s="497">
        <v>7</v>
      </c>
      <c r="J13" s="497">
        <v>8</v>
      </c>
      <c r="K13" s="497">
        <v>9</v>
      </c>
      <c r="L13" s="497">
        <v>10</v>
      </c>
      <c r="M13" s="497">
        <v>11</v>
      </c>
      <c r="N13" s="497">
        <v>12</v>
      </c>
      <c r="O13" s="497">
        <v>13</v>
      </c>
      <c r="P13" s="497">
        <v>14</v>
      </c>
      <c r="Q13" s="497">
        <v>15</v>
      </c>
      <c r="R13" s="496">
        <v>16</v>
      </c>
      <c r="S13" s="553">
        <v>17</v>
      </c>
      <c r="T13" s="496">
        <v>18</v>
      </c>
      <c r="U13" s="553">
        <v>19</v>
      </c>
      <c r="V13" s="497">
        <v>20</v>
      </c>
      <c r="W13" s="497">
        <v>21</v>
      </c>
      <c r="X13" s="497">
        <v>22</v>
      </c>
      <c r="Y13" s="497">
        <v>23</v>
      </c>
      <c r="Z13" s="497">
        <v>24</v>
      </c>
      <c r="AA13" s="497">
        <v>25</v>
      </c>
      <c r="AB13" s="497">
        <v>26</v>
      </c>
      <c r="AC13" s="496">
        <v>27</v>
      </c>
      <c r="AD13" s="496">
        <v>28</v>
      </c>
    </row>
    <row r="14" spans="1:30" ht="16.5" x14ac:dyDescent="0.2">
      <c r="A14" s="513" t="s">
        <v>467</v>
      </c>
      <c r="B14" s="552" t="s">
        <v>2</v>
      </c>
      <c r="C14" s="474"/>
      <c r="D14" s="475">
        <v>3</v>
      </c>
      <c r="E14" s="475"/>
      <c r="F14" s="475"/>
      <c r="G14" s="476">
        <f>D14+F14</f>
        <v>3</v>
      </c>
      <c r="H14" s="477">
        <f>G14+C14</f>
        <v>3</v>
      </c>
      <c r="I14" s="475"/>
      <c r="J14" s="477">
        <f>K14+L14</f>
        <v>0</v>
      </c>
      <c r="K14" s="475"/>
      <c r="L14" s="475"/>
      <c r="M14" s="475"/>
      <c r="N14" s="475"/>
      <c r="O14" s="533">
        <f>SUM(H14-J14)</f>
        <v>3</v>
      </c>
      <c r="P14" s="479"/>
      <c r="Q14" s="479"/>
      <c r="R14" s="478"/>
      <c r="S14" s="530"/>
      <c r="T14" s="492"/>
      <c r="U14" s="493">
        <f>W14+Y14+Z14+AA14+AB14+AC14</f>
        <v>0</v>
      </c>
      <c r="V14" s="491"/>
      <c r="W14" s="491"/>
      <c r="X14" s="491"/>
      <c r="Y14" s="491"/>
      <c r="Z14" s="491"/>
      <c r="AA14" s="491"/>
      <c r="AB14" s="491"/>
      <c r="AC14" s="492"/>
      <c r="AD14" s="494"/>
    </row>
    <row r="15" spans="1:30" x14ac:dyDescent="0.2">
      <c r="A15" s="498" t="s">
        <v>579</v>
      </c>
      <c r="B15" s="524" t="s">
        <v>468</v>
      </c>
      <c r="C15" s="467">
        <v>0</v>
      </c>
      <c r="D15" s="468">
        <v>3</v>
      </c>
      <c r="E15" s="468"/>
      <c r="F15" s="468"/>
      <c r="G15" s="469">
        <f t="shared" ref="G15:G111" si="0">D15+F15</f>
        <v>3</v>
      </c>
      <c r="H15" s="470">
        <f t="shared" ref="H15:H64" si="1">G15+C15</f>
        <v>3</v>
      </c>
      <c r="I15" s="468"/>
      <c r="J15" s="470">
        <f>K15+L15</f>
        <v>0</v>
      </c>
      <c r="K15" s="468"/>
      <c r="L15" s="468"/>
      <c r="M15" s="468"/>
      <c r="N15" s="468"/>
      <c r="O15" s="532">
        <f t="shared" ref="O15:O111" si="2">SUM(H15-J15)</f>
        <v>3</v>
      </c>
      <c r="P15" s="91"/>
      <c r="Q15" s="91"/>
      <c r="R15" s="92"/>
      <c r="S15" s="531"/>
      <c r="T15" s="92"/>
      <c r="U15" s="471">
        <f>W15+Y15+Z15+AA15+AB15+AC15</f>
        <v>0</v>
      </c>
      <c r="V15" s="91"/>
      <c r="W15" s="91"/>
      <c r="X15" s="91"/>
      <c r="Y15" s="91"/>
      <c r="Z15" s="91"/>
      <c r="AA15" s="91"/>
      <c r="AB15" s="91"/>
      <c r="AC15" s="92"/>
      <c r="AD15" s="472"/>
    </row>
    <row r="16" spans="1:30" ht="16.5" x14ac:dyDescent="0.2">
      <c r="A16" s="514" t="s">
        <v>469</v>
      </c>
      <c r="B16" s="525" t="s">
        <v>3</v>
      </c>
      <c r="C16" s="467">
        <v>3</v>
      </c>
      <c r="D16" s="468">
        <v>0</v>
      </c>
      <c r="E16" s="468"/>
      <c r="F16" s="468"/>
      <c r="G16" s="469">
        <f t="shared" si="0"/>
        <v>0</v>
      </c>
      <c r="H16" s="470">
        <f t="shared" si="1"/>
        <v>3</v>
      </c>
      <c r="I16" s="468"/>
      <c r="J16" s="470">
        <f t="shared" ref="J16:J111" si="3">K16+L16</f>
        <v>1</v>
      </c>
      <c r="K16" s="468">
        <v>1</v>
      </c>
      <c r="L16" s="468"/>
      <c r="M16" s="468"/>
      <c r="N16" s="468"/>
      <c r="O16" s="532">
        <f t="shared" si="2"/>
        <v>2</v>
      </c>
      <c r="P16" s="91"/>
      <c r="Q16" s="91"/>
      <c r="R16" s="92"/>
      <c r="S16" s="531">
        <v>5</v>
      </c>
      <c r="T16" s="92">
        <v>2</v>
      </c>
      <c r="U16" s="471">
        <f t="shared" ref="U16:U64" si="4">W16+Y16+Z16+AA16+AB16+AC16</f>
        <v>3</v>
      </c>
      <c r="V16" s="91"/>
      <c r="W16" s="91">
        <v>1</v>
      </c>
      <c r="X16" s="91">
        <v>1</v>
      </c>
      <c r="Y16" s="91"/>
      <c r="Z16" s="91">
        <v>2</v>
      </c>
      <c r="AA16" s="91"/>
      <c r="AB16" s="91"/>
      <c r="AC16" s="92"/>
      <c r="AD16" s="472">
        <v>0</v>
      </c>
    </row>
    <row r="17" spans="1:31" x14ac:dyDescent="0.2">
      <c r="A17" s="499" t="s">
        <v>573</v>
      </c>
      <c r="B17" s="524" t="s">
        <v>226</v>
      </c>
      <c r="C17" s="467">
        <v>2</v>
      </c>
      <c r="D17" s="468">
        <v>0</v>
      </c>
      <c r="E17" s="468"/>
      <c r="F17" s="468"/>
      <c r="G17" s="469">
        <f t="shared" si="0"/>
        <v>0</v>
      </c>
      <c r="H17" s="470">
        <f t="shared" si="1"/>
        <v>2</v>
      </c>
      <c r="I17" s="468"/>
      <c r="J17" s="470">
        <f t="shared" si="3"/>
        <v>1</v>
      </c>
      <c r="K17" s="468">
        <v>1</v>
      </c>
      <c r="L17" s="468"/>
      <c r="M17" s="468"/>
      <c r="N17" s="468"/>
      <c r="O17" s="532">
        <f t="shared" si="2"/>
        <v>1</v>
      </c>
      <c r="P17" s="91"/>
      <c r="Q17" s="91"/>
      <c r="R17" s="92"/>
      <c r="S17" s="531">
        <v>5</v>
      </c>
      <c r="T17" s="92">
        <v>2</v>
      </c>
      <c r="U17" s="471">
        <f t="shared" si="4"/>
        <v>3</v>
      </c>
      <c r="V17" s="91"/>
      <c r="W17" s="91">
        <v>1</v>
      </c>
      <c r="X17" s="91">
        <v>1</v>
      </c>
      <c r="Y17" s="91"/>
      <c r="Z17" s="91">
        <v>2</v>
      </c>
      <c r="AA17" s="91"/>
      <c r="AB17" s="91"/>
      <c r="AC17" s="92"/>
      <c r="AD17" s="472">
        <v>0</v>
      </c>
    </row>
    <row r="18" spans="1:31" x14ac:dyDescent="0.2">
      <c r="A18" s="506" t="s">
        <v>574</v>
      </c>
      <c r="B18" s="526" t="s">
        <v>227</v>
      </c>
      <c r="C18" s="467"/>
      <c r="D18" s="468"/>
      <c r="E18" s="468"/>
      <c r="F18" s="468"/>
      <c r="G18" s="469">
        <f t="shared" si="0"/>
        <v>0</v>
      </c>
      <c r="H18" s="470">
        <f t="shared" si="1"/>
        <v>0</v>
      </c>
      <c r="I18" s="468"/>
      <c r="J18" s="470">
        <f t="shared" si="3"/>
        <v>0</v>
      </c>
      <c r="K18" s="468"/>
      <c r="L18" s="468"/>
      <c r="M18" s="468"/>
      <c r="N18" s="468"/>
      <c r="O18" s="532">
        <f t="shared" si="2"/>
        <v>0</v>
      </c>
      <c r="P18" s="91"/>
      <c r="Q18" s="91"/>
      <c r="R18" s="92"/>
      <c r="S18" s="531"/>
      <c r="T18" s="92"/>
      <c r="U18" s="471">
        <f t="shared" si="4"/>
        <v>0</v>
      </c>
      <c r="V18" s="91"/>
      <c r="W18" s="91"/>
      <c r="X18" s="91"/>
      <c r="Y18" s="91"/>
      <c r="Z18" s="91"/>
      <c r="AA18" s="91"/>
      <c r="AB18" s="91"/>
      <c r="AC18" s="92"/>
      <c r="AD18" s="472"/>
    </row>
    <row r="19" spans="1:31" ht="51" x14ac:dyDescent="0.2">
      <c r="A19" s="507" t="s">
        <v>575</v>
      </c>
      <c r="B19" s="527" t="s">
        <v>228</v>
      </c>
      <c r="C19" s="467"/>
      <c r="D19" s="468"/>
      <c r="E19" s="468"/>
      <c r="F19" s="468"/>
      <c r="G19" s="469">
        <f t="shared" si="0"/>
        <v>0</v>
      </c>
      <c r="H19" s="470">
        <f t="shared" si="1"/>
        <v>0</v>
      </c>
      <c r="I19" s="468"/>
      <c r="J19" s="470">
        <f t="shared" si="3"/>
        <v>0</v>
      </c>
      <c r="K19" s="468"/>
      <c r="L19" s="468"/>
      <c r="M19" s="468"/>
      <c r="N19" s="468"/>
      <c r="O19" s="532">
        <f t="shared" si="2"/>
        <v>0</v>
      </c>
      <c r="P19" s="91"/>
      <c r="Q19" s="91"/>
      <c r="R19" s="92"/>
      <c r="S19" s="531"/>
      <c r="T19" s="92"/>
      <c r="U19" s="471">
        <f t="shared" si="4"/>
        <v>0</v>
      </c>
      <c r="V19" s="91"/>
      <c r="W19" s="91"/>
      <c r="X19" s="91"/>
      <c r="Y19" s="91"/>
      <c r="Z19" s="91"/>
      <c r="AA19" s="91"/>
      <c r="AB19" s="91"/>
      <c r="AC19" s="92"/>
      <c r="AD19" s="472"/>
    </row>
    <row r="20" spans="1:31" x14ac:dyDescent="0.2">
      <c r="A20" s="507" t="s">
        <v>471</v>
      </c>
      <c r="B20" s="527" t="s">
        <v>470</v>
      </c>
      <c r="C20" s="467"/>
      <c r="D20" s="468"/>
      <c r="E20" s="468"/>
      <c r="F20" s="468"/>
      <c r="G20" s="469">
        <f t="shared" si="0"/>
        <v>0</v>
      </c>
      <c r="H20" s="470">
        <f t="shared" si="1"/>
        <v>0</v>
      </c>
      <c r="I20" s="468"/>
      <c r="J20" s="470">
        <f t="shared" si="3"/>
        <v>0</v>
      </c>
      <c r="K20" s="468"/>
      <c r="L20" s="468"/>
      <c r="M20" s="468"/>
      <c r="N20" s="468"/>
      <c r="O20" s="532">
        <f t="shared" si="2"/>
        <v>0</v>
      </c>
      <c r="P20" s="91"/>
      <c r="Q20" s="91"/>
      <c r="R20" s="92"/>
      <c r="S20" s="531"/>
      <c r="T20" s="92"/>
      <c r="U20" s="471">
        <f t="shared" si="4"/>
        <v>0</v>
      </c>
      <c r="V20" s="91"/>
      <c r="W20" s="91"/>
      <c r="X20" s="91"/>
      <c r="Y20" s="91"/>
      <c r="Z20" s="91"/>
      <c r="AA20" s="91"/>
      <c r="AB20" s="91"/>
      <c r="AC20" s="92"/>
      <c r="AD20" s="472"/>
    </row>
    <row r="21" spans="1:31" ht="25.5" x14ac:dyDescent="0.2">
      <c r="A21" s="507" t="s">
        <v>472</v>
      </c>
      <c r="B21" s="527" t="s">
        <v>473</v>
      </c>
      <c r="C21" s="467"/>
      <c r="D21" s="468"/>
      <c r="E21" s="468"/>
      <c r="F21" s="468"/>
      <c r="G21" s="469">
        <f t="shared" si="0"/>
        <v>0</v>
      </c>
      <c r="H21" s="470">
        <f t="shared" si="1"/>
        <v>0</v>
      </c>
      <c r="I21" s="468"/>
      <c r="J21" s="470">
        <f t="shared" si="3"/>
        <v>0</v>
      </c>
      <c r="K21" s="468"/>
      <c r="L21" s="468"/>
      <c r="M21" s="468"/>
      <c r="N21" s="468"/>
      <c r="O21" s="532">
        <f t="shared" si="2"/>
        <v>0</v>
      </c>
      <c r="P21" s="91"/>
      <c r="Q21" s="91"/>
      <c r="R21" s="92"/>
      <c r="S21" s="531"/>
      <c r="T21" s="92"/>
      <c r="U21" s="471">
        <f t="shared" si="4"/>
        <v>0</v>
      </c>
      <c r="V21" s="91"/>
      <c r="W21" s="91"/>
      <c r="X21" s="91"/>
      <c r="Y21" s="91"/>
      <c r="Z21" s="91"/>
      <c r="AA21" s="91"/>
      <c r="AB21" s="91"/>
      <c r="AC21" s="92"/>
      <c r="AD21" s="472"/>
    </row>
    <row r="22" spans="1:31" x14ac:dyDescent="0.2">
      <c r="A22" s="507" t="s">
        <v>576</v>
      </c>
      <c r="B22" s="527" t="s">
        <v>474</v>
      </c>
      <c r="C22" s="467"/>
      <c r="D22" s="468"/>
      <c r="E22" s="468"/>
      <c r="F22" s="468"/>
      <c r="G22" s="469">
        <f t="shared" si="0"/>
        <v>0</v>
      </c>
      <c r="H22" s="470">
        <f t="shared" si="1"/>
        <v>0</v>
      </c>
      <c r="I22" s="468"/>
      <c r="J22" s="470">
        <f t="shared" si="3"/>
        <v>0</v>
      </c>
      <c r="K22" s="468"/>
      <c r="L22" s="468"/>
      <c r="M22" s="468"/>
      <c r="N22" s="468"/>
      <c r="O22" s="532">
        <f t="shared" si="2"/>
        <v>0</v>
      </c>
      <c r="P22" s="91"/>
      <c r="Q22" s="91"/>
      <c r="R22" s="92"/>
      <c r="S22" s="531"/>
      <c r="T22" s="92"/>
      <c r="U22" s="471">
        <f t="shared" si="4"/>
        <v>0</v>
      </c>
      <c r="V22" s="91"/>
      <c r="W22" s="91"/>
      <c r="X22" s="91"/>
      <c r="Y22" s="91"/>
      <c r="Z22" s="91"/>
      <c r="AA22" s="91"/>
      <c r="AB22" s="91"/>
      <c r="AC22" s="92"/>
      <c r="AD22" s="472"/>
    </row>
    <row r="23" spans="1:31" x14ac:dyDescent="0.2">
      <c r="A23" s="507" t="s">
        <v>577</v>
      </c>
      <c r="B23" s="527" t="s">
        <v>475</v>
      </c>
      <c r="C23" s="467"/>
      <c r="D23" s="468"/>
      <c r="E23" s="468"/>
      <c r="F23" s="468"/>
      <c r="G23" s="469">
        <f t="shared" si="0"/>
        <v>0</v>
      </c>
      <c r="H23" s="470">
        <f t="shared" si="1"/>
        <v>0</v>
      </c>
      <c r="I23" s="468"/>
      <c r="J23" s="470">
        <f>K23+L23</f>
        <v>0</v>
      </c>
      <c r="K23" s="468"/>
      <c r="L23" s="468"/>
      <c r="M23" s="468"/>
      <c r="N23" s="468"/>
      <c r="O23" s="532">
        <f t="shared" si="2"/>
        <v>0</v>
      </c>
      <c r="P23" s="91"/>
      <c r="Q23" s="91"/>
      <c r="R23" s="92"/>
      <c r="S23" s="531"/>
      <c r="T23" s="92"/>
      <c r="U23" s="471">
        <f t="shared" si="4"/>
        <v>0</v>
      </c>
      <c r="V23" s="91"/>
      <c r="W23" s="91"/>
      <c r="X23" s="91"/>
      <c r="Y23" s="91"/>
      <c r="Z23" s="91"/>
      <c r="AA23" s="91"/>
      <c r="AB23" s="91"/>
      <c r="AC23" s="92"/>
      <c r="AD23" s="472"/>
    </row>
    <row r="24" spans="1:31" x14ac:dyDescent="0.2">
      <c r="A24" s="507" t="s">
        <v>578</v>
      </c>
      <c r="B24" s="528" t="s">
        <v>476</v>
      </c>
      <c r="C24" s="467"/>
      <c r="D24" s="468"/>
      <c r="E24" s="468"/>
      <c r="F24" s="468"/>
      <c r="G24" s="469">
        <f t="shared" si="0"/>
        <v>0</v>
      </c>
      <c r="H24" s="470">
        <f t="shared" si="1"/>
        <v>0</v>
      </c>
      <c r="I24" s="468"/>
      <c r="J24" s="470">
        <f t="shared" si="3"/>
        <v>0</v>
      </c>
      <c r="K24" s="468"/>
      <c r="L24" s="468"/>
      <c r="M24" s="468"/>
      <c r="N24" s="468"/>
      <c r="O24" s="532">
        <f t="shared" si="2"/>
        <v>0</v>
      </c>
      <c r="P24" s="91"/>
      <c r="Q24" s="91"/>
      <c r="R24" s="92"/>
      <c r="S24" s="531"/>
      <c r="T24" s="92"/>
      <c r="U24" s="471">
        <f t="shared" si="4"/>
        <v>0</v>
      </c>
      <c r="V24" s="91"/>
      <c r="W24" s="91"/>
      <c r="X24" s="91"/>
      <c r="Y24" s="91"/>
      <c r="Z24" s="91"/>
      <c r="AA24" s="91"/>
      <c r="AB24" s="91"/>
      <c r="AC24" s="92"/>
      <c r="AD24" s="472"/>
    </row>
    <row r="25" spans="1:31" ht="33" x14ac:dyDescent="0.2">
      <c r="A25" s="515" t="s">
        <v>477</v>
      </c>
      <c r="B25" s="529" t="s">
        <v>34</v>
      </c>
      <c r="C25" s="467"/>
      <c r="D25" s="468"/>
      <c r="E25" s="468"/>
      <c r="F25" s="468"/>
      <c r="G25" s="469">
        <f t="shared" si="0"/>
        <v>0</v>
      </c>
      <c r="H25" s="470">
        <f t="shared" si="1"/>
        <v>0</v>
      </c>
      <c r="I25" s="468"/>
      <c r="J25" s="470">
        <f t="shared" si="3"/>
        <v>0</v>
      </c>
      <c r="K25" s="468"/>
      <c r="L25" s="468"/>
      <c r="M25" s="468"/>
      <c r="N25" s="468"/>
      <c r="O25" s="532">
        <f t="shared" si="2"/>
        <v>0</v>
      </c>
      <c r="P25" s="91"/>
      <c r="Q25" s="91"/>
      <c r="R25" s="92"/>
      <c r="S25" s="531"/>
      <c r="T25" s="92"/>
      <c r="U25" s="471">
        <f t="shared" si="4"/>
        <v>0</v>
      </c>
      <c r="V25" s="91"/>
      <c r="W25" s="91"/>
      <c r="X25" s="91"/>
      <c r="Y25" s="91"/>
      <c r="Z25" s="91"/>
      <c r="AA25" s="91"/>
      <c r="AB25" s="91"/>
      <c r="AC25" s="92"/>
      <c r="AD25" s="472"/>
    </row>
    <row r="26" spans="1:31" ht="25.5" x14ac:dyDescent="0.2">
      <c r="A26" s="562" t="s">
        <v>594</v>
      </c>
      <c r="B26" s="527" t="s">
        <v>556</v>
      </c>
      <c r="C26" s="467"/>
      <c r="D26" s="468"/>
      <c r="E26" s="468"/>
      <c r="F26" s="468"/>
      <c r="G26" s="469">
        <f t="shared" ref="G26" si="5">D26+F26</f>
        <v>0</v>
      </c>
      <c r="H26" s="470">
        <f t="shared" ref="H26" si="6">G26+C26</f>
        <v>0</v>
      </c>
      <c r="I26" s="468"/>
      <c r="J26" s="470">
        <f t="shared" ref="J26" si="7">K26+L26</f>
        <v>0</v>
      </c>
      <c r="K26" s="468"/>
      <c r="L26" s="468"/>
      <c r="M26" s="468"/>
      <c r="N26" s="468"/>
      <c r="O26" s="532">
        <f t="shared" ref="O26" si="8">SUM(H26-J26)</f>
        <v>0</v>
      </c>
      <c r="P26" s="91"/>
      <c r="Q26" s="91"/>
      <c r="R26" s="92"/>
      <c r="S26" s="531"/>
      <c r="T26" s="92"/>
      <c r="U26" s="471">
        <f t="shared" ref="U26" si="9">W26+Y26+Z26+AA26+AB26+AC26</f>
        <v>0</v>
      </c>
      <c r="V26" s="91"/>
      <c r="W26" s="91"/>
      <c r="X26" s="91"/>
      <c r="Y26" s="91"/>
      <c r="Z26" s="91"/>
      <c r="AA26" s="91"/>
      <c r="AB26" s="91"/>
      <c r="AC26" s="92"/>
      <c r="AD26" s="472"/>
    </row>
    <row r="27" spans="1:31" ht="63.75" x14ac:dyDescent="0.2">
      <c r="A27" s="563" t="s">
        <v>580</v>
      </c>
      <c r="B27" s="527" t="s">
        <v>510</v>
      </c>
      <c r="C27" s="467"/>
      <c r="D27" s="468"/>
      <c r="E27" s="468"/>
      <c r="F27" s="468"/>
      <c r="G27" s="469">
        <f t="shared" si="0"/>
        <v>0</v>
      </c>
      <c r="H27" s="470">
        <f t="shared" si="1"/>
        <v>0</v>
      </c>
      <c r="I27" s="468"/>
      <c r="J27" s="470">
        <f t="shared" si="3"/>
        <v>0</v>
      </c>
      <c r="K27" s="468"/>
      <c r="L27" s="468"/>
      <c r="M27" s="468"/>
      <c r="N27" s="468"/>
      <c r="O27" s="532">
        <f t="shared" si="2"/>
        <v>0</v>
      </c>
      <c r="P27" s="91"/>
      <c r="Q27" s="91"/>
      <c r="R27" s="92"/>
      <c r="S27" s="531"/>
      <c r="T27" s="92"/>
      <c r="U27" s="471">
        <f t="shared" si="4"/>
        <v>0</v>
      </c>
      <c r="V27" s="91"/>
      <c r="W27" s="91"/>
      <c r="X27" s="91"/>
      <c r="Y27" s="91"/>
      <c r="Z27" s="91"/>
      <c r="AA27" s="91"/>
      <c r="AB27" s="91"/>
      <c r="AC27" s="92"/>
      <c r="AD27" s="472"/>
      <c r="AE27" s="2" t="s">
        <v>187</v>
      </c>
    </row>
    <row r="28" spans="1:31" ht="16.5" x14ac:dyDescent="0.2">
      <c r="A28" s="515" t="s">
        <v>478</v>
      </c>
      <c r="B28" s="529" t="s">
        <v>35</v>
      </c>
      <c r="C28" s="467">
        <v>1</v>
      </c>
      <c r="D28" s="468">
        <v>2</v>
      </c>
      <c r="E28" s="468"/>
      <c r="F28" s="468"/>
      <c r="G28" s="469">
        <f t="shared" si="0"/>
        <v>2</v>
      </c>
      <c r="H28" s="470">
        <f t="shared" si="1"/>
        <v>3</v>
      </c>
      <c r="I28" s="468"/>
      <c r="J28" s="470">
        <f t="shared" si="3"/>
        <v>2</v>
      </c>
      <c r="K28" s="468"/>
      <c r="L28" s="468">
        <v>2</v>
      </c>
      <c r="M28" s="468"/>
      <c r="N28" s="468">
        <v>2</v>
      </c>
      <c r="O28" s="532">
        <f t="shared" si="2"/>
        <v>1</v>
      </c>
      <c r="P28" s="91">
        <v>0</v>
      </c>
      <c r="Q28" s="91"/>
      <c r="R28" s="92"/>
      <c r="S28" s="531"/>
      <c r="T28" s="92"/>
      <c r="U28" s="471">
        <f t="shared" si="4"/>
        <v>0</v>
      </c>
      <c r="V28" s="91"/>
      <c r="W28" s="91"/>
      <c r="X28" s="91"/>
      <c r="Y28" s="91"/>
      <c r="Z28" s="91"/>
      <c r="AA28" s="91"/>
      <c r="AB28" s="91"/>
      <c r="AC28" s="92"/>
      <c r="AD28" s="472"/>
    </row>
    <row r="29" spans="1:31" x14ac:dyDescent="0.2">
      <c r="A29" s="500" t="s">
        <v>581</v>
      </c>
      <c r="B29" s="528" t="s">
        <v>511</v>
      </c>
      <c r="C29" s="467"/>
      <c r="D29" s="468"/>
      <c r="E29" s="468"/>
      <c r="F29" s="468"/>
      <c r="G29" s="469">
        <f t="shared" si="0"/>
        <v>0</v>
      </c>
      <c r="H29" s="470">
        <f t="shared" si="1"/>
        <v>0</v>
      </c>
      <c r="I29" s="468"/>
      <c r="J29" s="470">
        <f t="shared" si="3"/>
        <v>0</v>
      </c>
      <c r="K29" s="468"/>
      <c r="L29" s="468"/>
      <c r="M29" s="468"/>
      <c r="N29" s="468"/>
      <c r="O29" s="532">
        <f t="shared" si="2"/>
        <v>0</v>
      </c>
      <c r="P29" s="91"/>
      <c r="Q29" s="91"/>
      <c r="R29" s="92"/>
      <c r="S29" s="531"/>
      <c r="T29" s="92"/>
      <c r="U29" s="471">
        <f t="shared" si="4"/>
        <v>0</v>
      </c>
      <c r="V29" s="91"/>
      <c r="W29" s="91"/>
      <c r="X29" s="91"/>
      <c r="Y29" s="91"/>
      <c r="Z29" s="91"/>
      <c r="AA29" s="91"/>
      <c r="AB29" s="91"/>
      <c r="AC29" s="92"/>
      <c r="AD29" s="472"/>
    </row>
    <row r="30" spans="1:31" x14ac:dyDescent="0.2">
      <c r="A30" s="508" t="s">
        <v>582</v>
      </c>
      <c r="B30" s="528" t="s">
        <v>512</v>
      </c>
      <c r="C30" s="467">
        <v>1</v>
      </c>
      <c r="D30" s="468"/>
      <c r="E30" s="468"/>
      <c r="F30" s="468"/>
      <c r="G30" s="469">
        <f t="shared" si="0"/>
        <v>0</v>
      </c>
      <c r="H30" s="470">
        <f t="shared" si="1"/>
        <v>1</v>
      </c>
      <c r="I30" s="468"/>
      <c r="J30" s="470">
        <f t="shared" si="3"/>
        <v>0</v>
      </c>
      <c r="K30" s="468"/>
      <c r="L30" s="468"/>
      <c r="M30" s="468"/>
      <c r="N30" s="468"/>
      <c r="O30" s="532">
        <f t="shared" si="2"/>
        <v>1</v>
      </c>
      <c r="P30" s="91"/>
      <c r="Q30" s="91"/>
      <c r="R30" s="92"/>
      <c r="S30" s="531"/>
      <c r="T30" s="92"/>
      <c r="U30" s="471">
        <f t="shared" si="4"/>
        <v>0</v>
      </c>
      <c r="V30" s="91"/>
      <c r="W30" s="91"/>
      <c r="X30" s="91"/>
      <c r="Y30" s="91"/>
      <c r="Z30" s="91"/>
      <c r="AA30" s="91"/>
      <c r="AB30" s="91"/>
      <c r="AC30" s="92"/>
      <c r="AD30" s="472"/>
    </row>
    <row r="31" spans="1:31" x14ac:dyDescent="0.2">
      <c r="A31" s="508" t="s">
        <v>583</v>
      </c>
      <c r="B31" s="528" t="s">
        <v>513</v>
      </c>
      <c r="C31" s="467"/>
      <c r="D31" s="468"/>
      <c r="E31" s="468"/>
      <c r="F31" s="468"/>
      <c r="G31" s="469">
        <f t="shared" si="0"/>
        <v>0</v>
      </c>
      <c r="H31" s="470">
        <f t="shared" si="1"/>
        <v>0</v>
      </c>
      <c r="I31" s="468"/>
      <c r="J31" s="470">
        <f t="shared" si="3"/>
        <v>0</v>
      </c>
      <c r="K31" s="468"/>
      <c r="L31" s="468"/>
      <c r="M31" s="468"/>
      <c r="N31" s="468"/>
      <c r="O31" s="532">
        <f t="shared" si="2"/>
        <v>0</v>
      </c>
      <c r="P31" s="91"/>
      <c r="Q31" s="91"/>
      <c r="R31" s="92"/>
      <c r="S31" s="531"/>
      <c r="T31" s="92"/>
      <c r="U31" s="471">
        <f t="shared" si="4"/>
        <v>0</v>
      </c>
      <c r="V31" s="91"/>
      <c r="W31" s="91"/>
      <c r="X31" s="91"/>
      <c r="Y31" s="91"/>
      <c r="Z31" s="91"/>
      <c r="AA31" s="91"/>
      <c r="AB31" s="91"/>
      <c r="AC31" s="92"/>
      <c r="AD31" s="472"/>
    </row>
    <row r="32" spans="1:31" x14ac:dyDescent="0.2">
      <c r="A32" s="508" t="s">
        <v>584</v>
      </c>
      <c r="B32" s="528" t="s">
        <v>36</v>
      </c>
      <c r="C32" s="467"/>
      <c r="D32" s="468"/>
      <c r="E32" s="468"/>
      <c r="F32" s="468"/>
      <c r="G32" s="469">
        <f t="shared" si="0"/>
        <v>0</v>
      </c>
      <c r="H32" s="470">
        <f t="shared" si="1"/>
        <v>0</v>
      </c>
      <c r="I32" s="468"/>
      <c r="J32" s="470">
        <f t="shared" si="3"/>
        <v>0</v>
      </c>
      <c r="K32" s="468"/>
      <c r="L32" s="468"/>
      <c r="M32" s="468"/>
      <c r="N32" s="468"/>
      <c r="O32" s="532">
        <f t="shared" si="2"/>
        <v>0</v>
      </c>
      <c r="P32" s="91"/>
      <c r="Q32" s="91"/>
      <c r="R32" s="92"/>
      <c r="S32" s="531"/>
      <c r="T32" s="92"/>
      <c r="U32" s="471">
        <f t="shared" si="4"/>
        <v>0</v>
      </c>
      <c r="V32" s="91"/>
      <c r="W32" s="91"/>
      <c r="X32" s="91"/>
      <c r="Y32" s="91"/>
      <c r="Z32" s="91"/>
      <c r="AA32" s="91"/>
      <c r="AB32" s="91"/>
      <c r="AC32" s="92"/>
      <c r="AD32" s="472"/>
    </row>
    <row r="33" spans="1:30" ht="76.5" x14ac:dyDescent="0.2">
      <c r="A33" s="508" t="s">
        <v>585</v>
      </c>
      <c r="B33" s="528" t="s">
        <v>557</v>
      </c>
      <c r="C33" s="467"/>
      <c r="D33" s="468"/>
      <c r="E33" s="468"/>
      <c r="F33" s="468"/>
      <c r="G33" s="469">
        <f t="shared" ref="G33:G35" si="10">D33+F33</f>
        <v>0</v>
      </c>
      <c r="H33" s="470">
        <f t="shared" ref="H33:H35" si="11">G33+C33</f>
        <v>0</v>
      </c>
      <c r="I33" s="468"/>
      <c r="J33" s="470">
        <f t="shared" ref="J33:J35" si="12">K33+L33</f>
        <v>0</v>
      </c>
      <c r="K33" s="468"/>
      <c r="L33" s="468"/>
      <c r="M33" s="468"/>
      <c r="N33" s="468"/>
      <c r="O33" s="532">
        <f t="shared" ref="O33:O35" si="13">SUM(H33-J33)</f>
        <v>0</v>
      </c>
      <c r="P33" s="91"/>
      <c r="Q33" s="91"/>
      <c r="R33" s="92"/>
      <c r="S33" s="531"/>
      <c r="T33" s="92"/>
      <c r="U33" s="471">
        <f t="shared" ref="U33:U35" si="14">W33+Y33+Z33+AA33+AB33+AC33</f>
        <v>0</v>
      </c>
      <c r="V33" s="91"/>
      <c r="W33" s="91"/>
      <c r="X33" s="91"/>
      <c r="Y33" s="91"/>
      <c r="Z33" s="91"/>
      <c r="AA33" s="91"/>
      <c r="AB33" s="91"/>
      <c r="AC33" s="92"/>
      <c r="AD33" s="472"/>
    </row>
    <row r="34" spans="1:30" x14ac:dyDescent="0.2">
      <c r="A34" s="508" t="s">
        <v>586</v>
      </c>
      <c r="B34" s="528" t="s">
        <v>558</v>
      </c>
      <c r="C34" s="467"/>
      <c r="D34" s="468"/>
      <c r="E34" s="468"/>
      <c r="F34" s="468"/>
      <c r="G34" s="469">
        <f t="shared" ref="G34" si="15">D34+F34</f>
        <v>0</v>
      </c>
      <c r="H34" s="470">
        <f t="shared" ref="H34" si="16">G34+C34</f>
        <v>0</v>
      </c>
      <c r="I34" s="468"/>
      <c r="J34" s="470">
        <f t="shared" ref="J34" si="17">K34+L34</f>
        <v>0</v>
      </c>
      <c r="K34" s="468"/>
      <c r="L34" s="468"/>
      <c r="M34" s="468"/>
      <c r="N34" s="468"/>
      <c r="O34" s="532">
        <f t="shared" ref="O34" si="18">SUM(H34-J34)</f>
        <v>0</v>
      </c>
      <c r="P34" s="91"/>
      <c r="Q34" s="91"/>
      <c r="R34" s="92"/>
      <c r="S34" s="531"/>
      <c r="T34" s="92"/>
      <c r="U34" s="471">
        <f t="shared" ref="U34" si="19">W34+Y34+Z34+AA34+AB34+AC34</f>
        <v>0</v>
      </c>
      <c r="V34" s="91"/>
      <c r="W34" s="91"/>
      <c r="X34" s="91"/>
      <c r="Y34" s="91"/>
      <c r="Z34" s="91"/>
      <c r="AA34" s="91"/>
      <c r="AB34" s="91"/>
      <c r="AC34" s="92"/>
      <c r="AD34" s="472"/>
    </row>
    <row r="35" spans="1:30" ht="25.5" x14ac:dyDescent="0.2">
      <c r="A35" s="508" t="s">
        <v>572</v>
      </c>
      <c r="B35" s="528" t="s">
        <v>571</v>
      </c>
      <c r="C35" s="467"/>
      <c r="D35" s="468"/>
      <c r="E35" s="468"/>
      <c r="F35" s="468"/>
      <c r="G35" s="469">
        <f t="shared" si="10"/>
        <v>0</v>
      </c>
      <c r="H35" s="470">
        <f t="shared" si="11"/>
        <v>0</v>
      </c>
      <c r="I35" s="468"/>
      <c r="J35" s="470">
        <f t="shared" si="12"/>
        <v>0</v>
      </c>
      <c r="K35" s="468"/>
      <c r="L35" s="468"/>
      <c r="M35" s="468"/>
      <c r="N35" s="468"/>
      <c r="O35" s="532">
        <f t="shared" si="13"/>
        <v>0</v>
      </c>
      <c r="P35" s="91"/>
      <c r="Q35" s="91"/>
      <c r="R35" s="92"/>
      <c r="S35" s="531"/>
      <c r="T35" s="92"/>
      <c r="U35" s="471">
        <f t="shared" si="14"/>
        <v>0</v>
      </c>
      <c r="V35" s="91"/>
      <c r="W35" s="91"/>
      <c r="X35" s="91"/>
      <c r="Y35" s="91"/>
      <c r="Z35" s="91"/>
      <c r="AA35" s="91"/>
      <c r="AB35" s="91"/>
      <c r="AC35" s="92"/>
      <c r="AD35" s="472"/>
    </row>
    <row r="36" spans="1:30" x14ac:dyDescent="0.2">
      <c r="A36" s="508" t="s">
        <v>587</v>
      </c>
      <c r="B36" s="528" t="s">
        <v>514</v>
      </c>
      <c r="C36" s="467"/>
      <c r="D36" s="468"/>
      <c r="E36" s="468"/>
      <c r="F36" s="468"/>
      <c r="G36" s="469">
        <f t="shared" si="0"/>
        <v>0</v>
      </c>
      <c r="H36" s="470">
        <f t="shared" si="1"/>
        <v>0</v>
      </c>
      <c r="I36" s="468"/>
      <c r="J36" s="470">
        <f t="shared" si="3"/>
        <v>0</v>
      </c>
      <c r="K36" s="468"/>
      <c r="L36" s="468"/>
      <c r="M36" s="468"/>
      <c r="N36" s="468"/>
      <c r="O36" s="532">
        <f t="shared" si="2"/>
        <v>0</v>
      </c>
      <c r="P36" s="91"/>
      <c r="Q36" s="91"/>
      <c r="R36" s="92"/>
      <c r="S36" s="531"/>
      <c r="T36" s="92"/>
      <c r="U36" s="471">
        <f t="shared" si="4"/>
        <v>0</v>
      </c>
      <c r="V36" s="91"/>
      <c r="W36" s="91"/>
      <c r="X36" s="91"/>
      <c r="Y36" s="91"/>
      <c r="Z36" s="91"/>
      <c r="AA36" s="91"/>
      <c r="AB36" s="91"/>
      <c r="AC36" s="92"/>
      <c r="AD36" s="472"/>
    </row>
    <row r="37" spans="1:30" x14ac:dyDescent="0.2">
      <c r="A37" s="508" t="s">
        <v>588</v>
      </c>
      <c r="B37" s="528" t="s">
        <v>515</v>
      </c>
      <c r="C37" s="467"/>
      <c r="D37" s="468"/>
      <c r="E37" s="468"/>
      <c r="F37" s="468"/>
      <c r="G37" s="469">
        <f t="shared" si="0"/>
        <v>0</v>
      </c>
      <c r="H37" s="470">
        <f t="shared" si="1"/>
        <v>0</v>
      </c>
      <c r="I37" s="468"/>
      <c r="J37" s="470">
        <f t="shared" si="3"/>
        <v>0</v>
      </c>
      <c r="K37" s="468"/>
      <c r="L37" s="468"/>
      <c r="M37" s="468"/>
      <c r="N37" s="468"/>
      <c r="O37" s="532">
        <f t="shared" si="2"/>
        <v>0</v>
      </c>
      <c r="P37" s="91"/>
      <c r="Q37" s="91"/>
      <c r="R37" s="92"/>
      <c r="S37" s="531"/>
      <c r="T37" s="92"/>
      <c r="U37" s="471">
        <f t="shared" si="4"/>
        <v>0</v>
      </c>
      <c r="V37" s="91"/>
      <c r="W37" s="91"/>
      <c r="X37" s="91"/>
      <c r="Y37" s="91"/>
      <c r="Z37" s="91"/>
      <c r="AA37" s="91"/>
      <c r="AB37" s="91"/>
      <c r="AC37" s="92"/>
      <c r="AD37" s="472"/>
    </row>
    <row r="38" spans="1:30" ht="25.5" x14ac:dyDescent="0.2">
      <c r="A38" s="508" t="s">
        <v>589</v>
      </c>
      <c r="B38" s="528" t="s">
        <v>559</v>
      </c>
      <c r="C38" s="467"/>
      <c r="D38" s="468"/>
      <c r="E38" s="468"/>
      <c r="F38" s="468"/>
      <c r="G38" s="469">
        <f t="shared" ref="G38:G42" si="20">D38+F38</f>
        <v>0</v>
      </c>
      <c r="H38" s="470">
        <f t="shared" ref="H38:H42" si="21">G38+C38</f>
        <v>0</v>
      </c>
      <c r="I38" s="468"/>
      <c r="J38" s="470">
        <f t="shared" ref="J38:J42" si="22">K38+L38</f>
        <v>0</v>
      </c>
      <c r="K38" s="468"/>
      <c r="L38" s="468"/>
      <c r="M38" s="468"/>
      <c r="N38" s="468"/>
      <c r="O38" s="532">
        <f t="shared" ref="O38:O42" si="23">SUM(H38-J38)</f>
        <v>0</v>
      </c>
      <c r="P38" s="91"/>
      <c r="Q38" s="91"/>
      <c r="R38" s="92"/>
      <c r="S38" s="531"/>
      <c r="T38" s="92"/>
      <c r="U38" s="471">
        <f t="shared" ref="U38:U42" si="24">W38+Y38+Z38+AA38+AB38+AC38</f>
        <v>0</v>
      </c>
      <c r="V38" s="91"/>
      <c r="W38" s="91"/>
      <c r="X38" s="91"/>
      <c r="Y38" s="91"/>
      <c r="Z38" s="91"/>
      <c r="AA38" s="91"/>
      <c r="AB38" s="91"/>
      <c r="AC38" s="92"/>
      <c r="AD38" s="472"/>
    </row>
    <row r="39" spans="1:30" ht="25.5" x14ac:dyDescent="0.2">
      <c r="A39" s="508" t="s">
        <v>590</v>
      </c>
      <c r="B39" s="528" t="s">
        <v>560</v>
      </c>
      <c r="C39" s="467"/>
      <c r="D39" s="468"/>
      <c r="E39" s="468"/>
      <c r="F39" s="468"/>
      <c r="G39" s="469">
        <f t="shared" si="20"/>
        <v>0</v>
      </c>
      <c r="H39" s="470">
        <f t="shared" si="21"/>
        <v>0</v>
      </c>
      <c r="I39" s="468"/>
      <c r="J39" s="470">
        <f t="shared" si="22"/>
        <v>0</v>
      </c>
      <c r="K39" s="468"/>
      <c r="L39" s="468"/>
      <c r="M39" s="468"/>
      <c r="N39" s="468"/>
      <c r="O39" s="532">
        <f t="shared" si="23"/>
        <v>0</v>
      </c>
      <c r="P39" s="91"/>
      <c r="Q39" s="91"/>
      <c r="R39" s="92"/>
      <c r="S39" s="531"/>
      <c r="T39" s="92"/>
      <c r="U39" s="471">
        <f t="shared" si="24"/>
        <v>0</v>
      </c>
      <c r="V39" s="91"/>
      <c r="W39" s="91"/>
      <c r="X39" s="91"/>
      <c r="Y39" s="91"/>
      <c r="Z39" s="91"/>
      <c r="AA39" s="91"/>
      <c r="AB39" s="91"/>
      <c r="AC39" s="92"/>
      <c r="AD39" s="472"/>
    </row>
    <row r="40" spans="1:30" ht="25.5" x14ac:dyDescent="0.2">
      <c r="A40" s="508" t="s">
        <v>591</v>
      </c>
      <c r="B40" s="528" t="s">
        <v>561</v>
      </c>
      <c r="C40" s="467"/>
      <c r="D40" s="468"/>
      <c r="E40" s="468"/>
      <c r="F40" s="468"/>
      <c r="G40" s="469">
        <f t="shared" si="20"/>
        <v>0</v>
      </c>
      <c r="H40" s="470">
        <f t="shared" si="21"/>
        <v>0</v>
      </c>
      <c r="I40" s="468"/>
      <c r="J40" s="470">
        <f t="shared" si="22"/>
        <v>0</v>
      </c>
      <c r="K40" s="468"/>
      <c r="L40" s="468"/>
      <c r="M40" s="468"/>
      <c r="N40" s="468"/>
      <c r="O40" s="532">
        <f t="shared" si="23"/>
        <v>0</v>
      </c>
      <c r="P40" s="91"/>
      <c r="Q40" s="91"/>
      <c r="R40" s="92"/>
      <c r="S40" s="531"/>
      <c r="T40" s="92"/>
      <c r="U40" s="471">
        <f t="shared" si="24"/>
        <v>0</v>
      </c>
      <c r="V40" s="91"/>
      <c r="W40" s="91"/>
      <c r="X40" s="91"/>
      <c r="Y40" s="91"/>
      <c r="Z40" s="91"/>
      <c r="AA40" s="91"/>
      <c r="AB40" s="91"/>
      <c r="AC40" s="92"/>
      <c r="AD40" s="472"/>
    </row>
    <row r="41" spans="1:30" ht="25.5" x14ac:dyDescent="0.2">
      <c r="A41" s="508" t="s">
        <v>592</v>
      </c>
      <c r="B41" s="528" t="s">
        <v>562</v>
      </c>
      <c r="C41" s="467"/>
      <c r="D41" s="468"/>
      <c r="E41" s="468"/>
      <c r="F41" s="468"/>
      <c r="G41" s="469">
        <f t="shared" si="20"/>
        <v>0</v>
      </c>
      <c r="H41" s="470">
        <f t="shared" si="21"/>
        <v>0</v>
      </c>
      <c r="I41" s="468"/>
      <c r="J41" s="470">
        <f t="shared" si="22"/>
        <v>0</v>
      </c>
      <c r="K41" s="468"/>
      <c r="L41" s="468"/>
      <c r="M41" s="468"/>
      <c r="N41" s="468"/>
      <c r="O41" s="532">
        <f t="shared" si="23"/>
        <v>0</v>
      </c>
      <c r="P41" s="91"/>
      <c r="Q41" s="91"/>
      <c r="R41" s="92"/>
      <c r="S41" s="531"/>
      <c r="T41" s="92"/>
      <c r="U41" s="471">
        <f t="shared" si="24"/>
        <v>0</v>
      </c>
      <c r="V41" s="91"/>
      <c r="W41" s="91"/>
      <c r="X41" s="91"/>
      <c r="Y41" s="91"/>
      <c r="Z41" s="91"/>
      <c r="AA41" s="91"/>
      <c r="AB41" s="91"/>
      <c r="AC41" s="92"/>
      <c r="AD41" s="472"/>
    </row>
    <row r="42" spans="1:30" ht="33" x14ac:dyDescent="0.2">
      <c r="A42" s="564" t="s">
        <v>563</v>
      </c>
      <c r="B42" s="529" t="s">
        <v>4</v>
      </c>
      <c r="C42" s="467"/>
      <c r="D42" s="468"/>
      <c r="E42" s="468"/>
      <c r="F42" s="468"/>
      <c r="G42" s="469">
        <f t="shared" si="20"/>
        <v>0</v>
      </c>
      <c r="H42" s="470">
        <f t="shared" si="21"/>
        <v>0</v>
      </c>
      <c r="I42" s="468"/>
      <c r="J42" s="470">
        <f t="shared" si="22"/>
        <v>0</v>
      </c>
      <c r="K42" s="468"/>
      <c r="L42" s="468"/>
      <c r="M42" s="468"/>
      <c r="N42" s="468"/>
      <c r="O42" s="532">
        <f t="shared" si="23"/>
        <v>0</v>
      </c>
      <c r="P42" s="91"/>
      <c r="Q42" s="91"/>
      <c r="R42" s="92"/>
      <c r="S42" s="531"/>
      <c r="T42" s="92"/>
      <c r="U42" s="471">
        <f t="shared" si="24"/>
        <v>0</v>
      </c>
      <c r="V42" s="91"/>
      <c r="W42" s="91"/>
      <c r="X42" s="91"/>
      <c r="Y42" s="91"/>
      <c r="Z42" s="91"/>
      <c r="AA42" s="91"/>
      <c r="AB42" s="91"/>
      <c r="AC42" s="92"/>
      <c r="AD42" s="472"/>
    </row>
    <row r="43" spans="1:30" ht="38.25" x14ac:dyDescent="0.2">
      <c r="A43" s="565" t="s">
        <v>593</v>
      </c>
      <c r="B43" s="528" t="s">
        <v>564</v>
      </c>
      <c r="C43" s="467"/>
      <c r="D43" s="468"/>
      <c r="E43" s="468"/>
      <c r="F43" s="468"/>
      <c r="G43" s="469">
        <f t="shared" ref="G43" si="25">D43+F43</f>
        <v>0</v>
      </c>
      <c r="H43" s="470">
        <f t="shared" ref="H43" si="26">G43+C43</f>
        <v>0</v>
      </c>
      <c r="I43" s="468"/>
      <c r="J43" s="470">
        <f t="shared" ref="J43" si="27">K43+L43</f>
        <v>0</v>
      </c>
      <c r="K43" s="468"/>
      <c r="L43" s="468"/>
      <c r="M43" s="468"/>
      <c r="N43" s="468"/>
      <c r="O43" s="532">
        <f t="shared" ref="O43" si="28">SUM(H43-J43)</f>
        <v>0</v>
      </c>
      <c r="P43" s="91"/>
      <c r="Q43" s="91"/>
      <c r="R43" s="92"/>
      <c r="S43" s="531"/>
      <c r="T43" s="92"/>
      <c r="U43" s="471">
        <f t="shared" ref="U43" si="29">W43+Y43+Z43+AA43+AB43+AC43</f>
        <v>0</v>
      </c>
      <c r="V43" s="91"/>
      <c r="W43" s="91"/>
      <c r="X43" s="91"/>
      <c r="Y43" s="91"/>
      <c r="Z43" s="91"/>
      <c r="AA43" s="91"/>
      <c r="AB43" s="91"/>
      <c r="AC43" s="92"/>
      <c r="AD43" s="472"/>
    </row>
    <row r="44" spans="1:30" ht="16.5" x14ac:dyDescent="0.2">
      <c r="A44" s="515" t="s">
        <v>479</v>
      </c>
      <c r="B44" s="529" t="s">
        <v>5</v>
      </c>
      <c r="C44" s="467">
        <v>13</v>
      </c>
      <c r="D44" s="468">
        <v>21</v>
      </c>
      <c r="E44" s="468">
        <v>6</v>
      </c>
      <c r="F44" s="468"/>
      <c r="G44" s="469">
        <f t="shared" si="0"/>
        <v>21</v>
      </c>
      <c r="H44" s="470">
        <f t="shared" si="1"/>
        <v>34</v>
      </c>
      <c r="I44" s="468"/>
      <c r="J44" s="470">
        <f t="shared" si="3"/>
        <v>23</v>
      </c>
      <c r="K44" s="468">
        <v>7</v>
      </c>
      <c r="L44" s="468">
        <v>16</v>
      </c>
      <c r="M44" s="468">
        <v>6</v>
      </c>
      <c r="N44" s="468">
        <v>14</v>
      </c>
      <c r="O44" s="532">
        <f t="shared" si="2"/>
        <v>11</v>
      </c>
      <c r="P44" s="91">
        <v>11</v>
      </c>
      <c r="Q44" s="91">
        <v>1</v>
      </c>
      <c r="R44" s="92"/>
      <c r="S44" s="531">
        <v>20</v>
      </c>
      <c r="T44" s="92">
        <v>4</v>
      </c>
      <c r="U44" s="471">
        <f t="shared" si="4"/>
        <v>16</v>
      </c>
      <c r="V44" s="91">
        <v>2</v>
      </c>
      <c r="W44" s="91">
        <v>13</v>
      </c>
      <c r="X44" s="91">
        <v>8</v>
      </c>
      <c r="Y44" s="91">
        <v>2</v>
      </c>
      <c r="Z44" s="91"/>
      <c r="AA44" s="91"/>
      <c r="AB44" s="91"/>
      <c r="AC44" s="92">
        <v>1</v>
      </c>
      <c r="AD44" s="472">
        <v>10</v>
      </c>
    </row>
    <row r="45" spans="1:30" ht="25.5" x14ac:dyDescent="0.2">
      <c r="A45" s="500" t="s">
        <v>595</v>
      </c>
      <c r="B45" s="528" t="s">
        <v>566</v>
      </c>
      <c r="C45" s="467"/>
      <c r="D45" s="468"/>
      <c r="E45" s="468"/>
      <c r="F45" s="468"/>
      <c r="G45" s="469">
        <f t="shared" si="0"/>
        <v>0</v>
      </c>
      <c r="H45" s="470">
        <f t="shared" si="1"/>
        <v>0</v>
      </c>
      <c r="I45" s="468"/>
      <c r="J45" s="470">
        <f t="shared" si="3"/>
        <v>0</v>
      </c>
      <c r="K45" s="468"/>
      <c r="L45" s="468"/>
      <c r="M45" s="468"/>
      <c r="N45" s="468"/>
      <c r="O45" s="532">
        <f t="shared" si="2"/>
        <v>0</v>
      </c>
      <c r="P45" s="91"/>
      <c r="Q45" s="91"/>
      <c r="R45" s="92"/>
      <c r="S45" s="531"/>
      <c r="T45" s="92"/>
      <c r="U45" s="471">
        <f t="shared" si="4"/>
        <v>0</v>
      </c>
      <c r="V45" s="91"/>
      <c r="W45" s="91"/>
      <c r="X45" s="91"/>
      <c r="Y45" s="91"/>
      <c r="Z45" s="91"/>
      <c r="AA45" s="91"/>
      <c r="AB45" s="91"/>
      <c r="AC45" s="92"/>
      <c r="AD45" s="472"/>
    </row>
    <row r="46" spans="1:30" ht="25.5" x14ac:dyDescent="0.2">
      <c r="A46" s="508" t="s">
        <v>565</v>
      </c>
      <c r="B46" s="528" t="s">
        <v>516</v>
      </c>
      <c r="C46" s="467"/>
      <c r="D46" s="468"/>
      <c r="E46" s="468"/>
      <c r="F46" s="468"/>
      <c r="G46" s="469">
        <f t="shared" ref="G46" si="30">D46+F46</f>
        <v>0</v>
      </c>
      <c r="H46" s="470">
        <f t="shared" ref="H46" si="31">G46+C46</f>
        <v>0</v>
      </c>
      <c r="I46" s="468"/>
      <c r="J46" s="470">
        <f t="shared" ref="J46" si="32">K46+L46</f>
        <v>0</v>
      </c>
      <c r="K46" s="468"/>
      <c r="L46" s="468"/>
      <c r="M46" s="468"/>
      <c r="N46" s="468"/>
      <c r="O46" s="532">
        <f t="shared" ref="O46" si="33">SUM(H46-J46)</f>
        <v>0</v>
      </c>
      <c r="P46" s="91"/>
      <c r="Q46" s="91"/>
      <c r="R46" s="92"/>
      <c r="S46" s="531"/>
      <c r="T46" s="92"/>
      <c r="U46" s="471">
        <f t="shared" ref="U46" si="34">W46+Y46+Z46+AA46+AB46+AC46</f>
        <v>0</v>
      </c>
      <c r="V46" s="91"/>
      <c r="W46" s="91"/>
      <c r="X46" s="91"/>
      <c r="Y46" s="91"/>
      <c r="Z46" s="91"/>
      <c r="AA46" s="91"/>
      <c r="AB46" s="91"/>
      <c r="AC46" s="92"/>
      <c r="AD46" s="472"/>
    </row>
    <row r="47" spans="1:30" x14ac:dyDescent="0.2">
      <c r="A47" s="508" t="s">
        <v>596</v>
      </c>
      <c r="B47" s="528" t="s">
        <v>517</v>
      </c>
      <c r="C47" s="467"/>
      <c r="D47" s="468"/>
      <c r="E47" s="468"/>
      <c r="F47" s="468"/>
      <c r="G47" s="469">
        <f t="shared" si="0"/>
        <v>0</v>
      </c>
      <c r="H47" s="470">
        <f t="shared" si="1"/>
        <v>0</v>
      </c>
      <c r="I47" s="468"/>
      <c r="J47" s="470">
        <f t="shared" si="3"/>
        <v>0</v>
      </c>
      <c r="K47" s="468"/>
      <c r="L47" s="468"/>
      <c r="M47" s="468"/>
      <c r="N47" s="468"/>
      <c r="O47" s="532">
        <f t="shared" si="2"/>
        <v>0</v>
      </c>
      <c r="P47" s="91"/>
      <c r="Q47" s="91"/>
      <c r="R47" s="92"/>
      <c r="S47" s="531"/>
      <c r="T47" s="92"/>
      <c r="U47" s="471">
        <f t="shared" si="4"/>
        <v>0</v>
      </c>
      <c r="V47" s="91"/>
      <c r="W47" s="91"/>
      <c r="X47" s="91"/>
      <c r="Y47" s="91"/>
      <c r="Z47" s="91"/>
      <c r="AA47" s="91"/>
      <c r="AB47" s="91"/>
      <c r="AC47" s="92"/>
      <c r="AD47" s="472"/>
    </row>
    <row r="48" spans="1:30" x14ac:dyDescent="0.2">
      <c r="A48" s="508" t="s">
        <v>597</v>
      </c>
      <c r="B48" s="528" t="s">
        <v>518</v>
      </c>
      <c r="C48" s="467"/>
      <c r="D48" s="468"/>
      <c r="E48" s="468"/>
      <c r="F48" s="468"/>
      <c r="G48" s="469">
        <f t="shared" si="0"/>
        <v>0</v>
      </c>
      <c r="H48" s="470">
        <f t="shared" si="1"/>
        <v>0</v>
      </c>
      <c r="I48" s="468"/>
      <c r="J48" s="470">
        <f t="shared" si="3"/>
        <v>0</v>
      </c>
      <c r="K48" s="468"/>
      <c r="L48" s="468"/>
      <c r="M48" s="468"/>
      <c r="N48" s="468"/>
      <c r="O48" s="532">
        <f t="shared" si="2"/>
        <v>0</v>
      </c>
      <c r="P48" s="91"/>
      <c r="Q48" s="91"/>
      <c r="R48" s="92"/>
      <c r="S48" s="531"/>
      <c r="T48" s="92"/>
      <c r="U48" s="471">
        <f t="shared" si="4"/>
        <v>0</v>
      </c>
      <c r="V48" s="91"/>
      <c r="W48" s="91"/>
      <c r="X48" s="91"/>
      <c r="Y48" s="91"/>
      <c r="Z48" s="91"/>
      <c r="AA48" s="91"/>
      <c r="AB48" s="91"/>
      <c r="AC48" s="92"/>
      <c r="AD48" s="472"/>
    </row>
    <row r="49" spans="1:31" ht="25.5" x14ac:dyDescent="0.2">
      <c r="A49" s="508" t="s">
        <v>598</v>
      </c>
      <c r="B49" s="528" t="s">
        <v>519</v>
      </c>
      <c r="C49" s="467"/>
      <c r="D49" s="468"/>
      <c r="E49" s="468"/>
      <c r="F49" s="468"/>
      <c r="G49" s="469">
        <f t="shared" si="0"/>
        <v>0</v>
      </c>
      <c r="H49" s="470">
        <f t="shared" si="1"/>
        <v>0</v>
      </c>
      <c r="I49" s="468"/>
      <c r="J49" s="470">
        <f t="shared" si="3"/>
        <v>0</v>
      </c>
      <c r="K49" s="468"/>
      <c r="L49" s="468"/>
      <c r="M49" s="468"/>
      <c r="N49" s="468"/>
      <c r="O49" s="532">
        <f t="shared" si="2"/>
        <v>0</v>
      </c>
      <c r="P49" s="91"/>
      <c r="Q49" s="91"/>
      <c r="R49" s="92"/>
      <c r="S49" s="531"/>
      <c r="T49" s="92"/>
      <c r="U49" s="471">
        <f t="shared" si="4"/>
        <v>0</v>
      </c>
      <c r="V49" s="91"/>
      <c r="W49" s="91"/>
      <c r="X49" s="91"/>
      <c r="Y49" s="91"/>
      <c r="Z49" s="91"/>
      <c r="AA49" s="91"/>
      <c r="AB49" s="91"/>
      <c r="AC49" s="92"/>
      <c r="AD49" s="472"/>
    </row>
    <row r="50" spans="1:31" ht="25.5" x14ac:dyDescent="0.2">
      <c r="A50" s="509" t="s">
        <v>599</v>
      </c>
      <c r="B50" s="528" t="s">
        <v>520</v>
      </c>
      <c r="C50" s="467"/>
      <c r="D50" s="468"/>
      <c r="E50" s="468"/>
      <c r="F50" s="468"/>
      <c r="G50" s="469">
        <f t="shared" si="0"/>
        <v>0</v>
      </c>
      <c r="H50" s="470">
        <f t="shared" si="1"/>
        <v>0</v>
      </c>
      <c r="I50" s="468"/>
      <c r="J50" s="470">
        <f t="shared" si="3"/>
        <v>0</v>
      </c>
      <c r="K50" s="468"/>
      <c r="L50" s="468"/>
      <c r="M50" s="468"/>
      <c r="N50" s="468"/>
      <c r="O50" s="532">
        <f t="shared" si="2"/>
        <v>0</v>
      </c>
      <c r="P50" s="91"/>
      <c r="Q50" s="91"/>
      <c r="R50" s="92"/>
      <c r="S50" s="531"/>
      <c r="T50" s="92"/>
      <c r="U50" s="471">
        <f t="shared" si="4"/>
        <v>0</v>
      </c>
      <c r="V50" s="91"/>
      <c r="W50" s="91"/>
      <c r="X50" s="91"/>
      <c r="Y50" s="91"/>
      <c r="Z50" s="91"/>
      <c r="AA50" s="91"/>
      <c r="AB50" s="91"/>
      <c r="AC50" s="92"/>
      <c r="AD50" s="472"/>
    </row>
    <row r="51" spans="1:31" ht="25.5" x14ac:dyDescent="0.2">
      <c r="A51" s="509" t="s">
        <v>600</v>
      </c>
      <c r="B51" s="528" t="s">
        <v>567</v>
      </c>
      <c r="C51" s="467"/>
      <c r="D51" s="468"/>
      <c r="E51" s="468"/>
      <c r="F51" s="468"/>
      <c r="G51" s="469">
        <f t="shared" ref="G51" si="35">D51+F51</f>
        <v>0</v>
      </c>
      <c r="H51" s="470">
        <f t="shared" ref="H51" si="36">G51+C51</f>
        <v>0</v>
      </c>
      <c r="I51" s="468"/>
      <c r="J51" s="470">
        <f t="shared" ref="J51" si="37">K51+L51</f>
        <v>0</v>
      </c>
      <c r="K51" s="468"/>
      <c r="L51" s="468"/>
      <c r="M51" s="468"/>
      <c r="N51" s="468"/>
      <c r="O51" s="532">
        <f t="shared" ref="O51" si="38">SUM(H51-J51)</f>
        <v>0</v>
      </c>
      <c r="P51" s="91"/>
      <c r="Q51" s="91"/>
      <c r="R51" s="92"/>
      <c r="S51" s="531"/>
      <c r="T51" s="92"/>
      <c r="U51" s="471">
        <f t="shared" ref="U51" si="39">W51+Y51+Z51+AA51+AB51+AC51</f>
        <v>0</v>
      </c>
      <c r="V51" s="91"/>
      <c r="W51" s="91"/>
      <c r="X51" s="91"/>
      <c r="Y51" s="91"/>
      <c r="Z51" s="91"/>
      <c r="AA51" s="91"/>
      <c r="AB51" s="91"/>
      <c r="AC51" s="92"/>
      <c r="AD51" s="472"/>
    </row>
    <row r="52" spans="1:31" ht="25.5" x14ac:dyDescent="0.2">
      <c r="A52" s="509" t="s">
        <v>601</v>
      </c>
      <c r="B52" s="528" t="s">
        <v>521</v>
      </c>
      <c r="C52" s="467"/>
      <c r="D52" s="468"/>
      <c r="E52" s="468"/>
      <c r="F52" s="468"/>
      <c r="G52" s="469">
        <f t="shared" si="0"/>
        <v>0</v>
      </c>
      <c r="H52" s="470">
        <f t="shared" si="1"/>
        <v>0</v>
      </c>
      <c r="I52" s="468"/>
      <c r="J52" s="470">
        <f t="shared" si="3"/>
        <v>0</v>
      </c>
      <c r="K52" s="468"/>
      <c r="L52" s="468"/>
      <c r="M52" s="468"/>
      <c r="N52" s="468"/>
      <c r="O52" s="532">
        <f t="shared" si="2"/>
        <v>0</v>
      </c>
      <c r="P52" s="91"/>
      <c r="Q52" s="91"/>
      <c r="R52" s="92"/>
      <c r="S52" s="531"/>
      <c r="T52" s="92"/>
      <c r="U52" s="471">
        <f t="shared" si="4"/>
        <v>0</v>
      </c>
      <c r="V52" s="91"/>
      <c r="W52" s="91"/>
      <c r="X52" s="91"/>
      <c r="Y52" s="91"/>
      <c r="Z52" s="91"/>
      <c r="AA52" s="91"/>
      <c r="AB52" s="91"/>
      <c r="AC52" s="92"/>
      <c r="AD52" s="472"/>
    </row>
    <row r="53" spans="1:31" ht="25.5" x14ac:dyDescent="0.2">
      <c r="A53" s="509" t="s">
        <v>602</v>
      </c>
      <c r="B53" s="528" t="s">
        <v>568</v>
      </c>
      <c r="C53" s="467"/>
      <c r="D53" s="468"/>
      <c r="E53" s="468"/>
      <c r="F53" s="468"/>
      <c r="G53" s="469">
        <f t="shared" ref="G53" si="40">D53+F53</f>
        <v>0</v>
      </c>
      <c r="H53" s="470">
        <f t="shared" ref="H53" si="41">G53+C53</f>
        <v>0</v>
      </c>
      <c r="I53" s="468"/>
      <c r="J53" s="470">
        <f t="shared" ref="J53" si="42">K53+L53</f>
        <v>0</v>
      </c>
      <c r="K53" s="468"/>
      <c r="L53" s="468"/>
      <c r="M53" s="468"/>
      <c r="N53" s="468"/>
      <c r="O53" s="532">
        <f t="shared" ref="O53" si="43">SUM(H53-J53)</f>
        <v>0</v>
      </c>
      <c r="P53" s="91"/>
      <c r="Q53" s="91"/>
      <c r="R53" s="92"/>
      <c r="S53" s="531"/>
      <c r="T53" s="92"/>
      <c r="U53" s="471">
        <f t="shared" ref="U53" si="44">W53+Y53+Z53+AA53+AB53+AC53</f>
        <v>0</v>
      </c>
      <c r="V53" s="91"/>
      <c r="W53" s="91"/>
      <c r="X53" s="91"/>
      <c r="Y53" s="91"/>
      <c r="Z53" s="91"/>
      <c r="AA53" s="91"/>
      <c r="AB53" s="91"/>
      <c r="AC53" s="92"/>
      <c r="AD53" s="472"/>
    </row>
    <row r="54" spans="1:31" x14ac:dyDescent="0.2">
      <c r="A54" s="509" t="s">
        <v>603</v>
      </c>
      <c r="B54" s="528" t="s">
        <v>522</v>
      </c>
      <c r="C54" s="467"/>
      <c r="D54" s="468"/>
      <c r="E54" s="468"/>
      <c r="F54" s="468"/>
      <c r="G54" s="469">
        <f t="shared" si="0"/>
        <v>0</v>
      </c>
      <c r="H54" s="470">
        <f t="shared" si="1"/>
        <v>0</v>
      </c>
      <c r="I54" s="468"/>
      <c r="J54" s="470">
        <f t="shared" si="3"/>
        <v>0</v>
      </c>
      <c r="K54" s="468"/>
      <c r="L54" s="468"/>
      <c r="M54" s="468"/>
      <c r="N54" s="468"/>
      <c r="O54" s="532">
        <f t="shared" si="2"/>
        <v>0</v>
      </c>
      <c r="P54" s="91"/>
      <c r="Q54" s="91"/>
      <c r="R54" s="92"/>
      <c r="S54" s="531"/>
      <c r="T54" s="92"/>
      <c r="U54" s="471">
        <f t="shared" si="4"/>
        <v>0</v>
      </c>
      <c r="V54" s="91"/>
      <c r="W54" s="91"/>
      <c r="X54" s="91"/>
      <c r="Y54" s="91"/>
      <c r="Z54" s="91"/>
      <c r="AA54" s="91"/>
      <c r="AB54" s="91"/>
      <c r="AC54" s="92"/>
      <c r="AD54" s="472"/>
    </row>
    <row r="55" spans="1:31" x14ac:dyDescent="0.2">
      <c r="A55" s="510" t="s">
        <v>604</v>
      </c>
      <c r="B55" s="528" t="s">
        <v>523</v>
      </c>
      <c r="C55" s="467"/>
      <c r="D55" s="468"/>
      <c r="E55" s="468"/>
      <c r="F55" s="468"/>
      <c r="G55" s="469">
        <f t="shared" si="0"/>
        <v>0</v>
      </c>
      <c r="H55" s="470">
        <f t="shared" si="1"/>
        <v>0</v>
      </c>
      <c r="I55" s="468"/>
      <c r="J55" s="470">
        <f t="shared" si="3"/>
        <v>0</v>
      </c>
      <c r="K55" s="468"/>
      <c r="L55" s="468"/>
      <c r="M55" s="468"/>
      <c r="N55" s="468"/>
      <c r="O55" s="532">
        <f t="shared" si="2"/>
        <v>0</v>
      </c>
      <c r="P55" s="91"/>
      <c r="Q55" s="91"/>
      <c r="R55" s="92"/>
      <c r="S55" s="531"/>
      <c r="T55" s="92"/>
      <c r="U55" s="471">
        <f t="shared" si="4"/>
        <v>0</v>
      </c>
      <c r="V55" s="91"/>
      <c r="W55" s="91"/>
      <c r="X55" s="91"/>
      <c r="Y55" s="91"/>
      <c r="Z55" s="91"/>
      <c r="AA55" s="91"/>
      <c r="AB55" s="91"/>
      <c r="AC55" s="92"/>
      <c r="AD55" s="472"/>
    </row>
    <row r="56" spans="1:31" x14ac:dyDescent="0.2">
      <c r="A56" s="510" t="s">
        <v>605</v>
      </c>
      <c r="B56" s="528" t="s">
        <v>524</v>
      </c>
      <c r="C56" s="467"/>
      <c r="D56" s="468">
        <v>15</v>
      </c>
      <c r="E56" s="468">
        <v>6</v>
      </c>
      <c r="F56" s="468"/>
      <c r="G56" s="469">
        <f t="shared" si="0"/>
        <v>15</v>
      </c>
      <c r="H56" s="470">
        <f t="shared" si="1"/>
        <v>15</v>
      </c>
      <c r="I56" s="468"/>
      <c r="J56" s="470">
        <f t="shared" si="3"/>
        <v>9</v>
      </c>
      <c r="K56" s="468"/>
      <c r="L56" s="468">
        <v>9</v>
      </c>
      <c r="M56" s="468">
        <v>3</v>
      </c>
      <c r="N56" s="468">
        <v>8</v>
      </c>
      <c r="O56" s="532">
        <f t="shared" si="2"/>
        <v>6</v>
      </c>
      <c r="P56" s="91"/>
      <c r="Q56" s="91"/>
      <c r="R56" s="92"/>
      <c r="S56" s="531">
        <v>4</v>
      </c>
      <c r="T56" s="92"/>
      <c r="U56" s="471">
        <f t="shared" si="4"/>
        <v>4</v>
      </c>
      <c r="V56" s="91"/>
      <c r="W56" s="91">
        <v>4</v>
      </c>
      <c r="X56" s="91">
        <v>3</v>
      </c>
      <c r="Y56" s="91"/>
      <c r="Z56" s="91"/>
      <c r="AA56" s="91"/>
      <c r="AB56" s="91"/>
      <c r="AC56" s="92"/>
      <c r="AD56" s="472">
        <v>4</v>
      </c>
    </row>
    <row r="57" spans="1:31" ht="16.5" x14ac:dyDescent="0.2">
      <c r="A57" s="516" t="s">
        <v>480</v>
      </c>
      <c r="B57" s="529" t="s">
        <v>6</v>
      </c>
      <c r="C57" s="467">
        <v>1</v>
      </c>
      <c r="D57" s="468">
        <v>0</v>
      </c>
      <c r="E57" s="468"/>
      <c r="F57" s="468"/>
      <c r="G57" s="469">
        <f t="shared" si="0"/>
        <v>0</v>
      </c>
      <c r="H57" s="470">
        <f t="shared" si="1"/>
        <v>1</v>
      </c>
      <c r="I57" s="468"/>
      <c r="J57" s="470">
        <f t="shared" si="3"/>
        <v>0</v>
      </c>
      <c r="K57" s="468"/>
      <c r="L57" s="468"/>
      <c r="M57" s="468"/>
      <c r="N57" s="468"/>
      <c r="O57" s="532">
        <f t="shared" si="2"/>
        <v>1</v>
      </c>
      <c r="P57" s="91"/>
      <c r="Q57" s="91"/>
      <c r="R57" s="92"/>
      <c r="S57" s="531"/>
      <c r="T57" s="92"/>
      <c r="U57" s="471">
        <f t="shared" si="4"/>
        <v>0</v>
      </c>
      <c r="V57" s="91"/>
      <c r="W57" s="91"/>
      <c r="X57" s="91"/>
      <c r="Y57" s="91"/>
      <c r="Z57" s="91"/>
      <c r="AA57" s="91"/>
      <c r="AB57" s="91"/>
      <c r="AC57" s="92"/>
      <c r="AD57" s="472"/>
    </row>
    <row r="58" spans="1:31" x14ac:dyDescent="0.2">
      <c r="A58" s="503" t="s">
        <v>606</v>
      </c>
      <c r="B58" s="528" t="s">
        <v>525</v>
      </c>
      <c r="C58" s="467"/>
      <c r="D58" s="468"/>
      <c r="E58" s="468"/>
      <c r="F58" s="468"/>
      <c r="G58" s="469">
        <f t="shared" si="0"/>
        <v>0</v>
      </c>
      <c r="H58" s="470">
        <f t="shared" si="1"/>
        <v>0</v>
      </c>
      <c r="I58" s="468"/>
      <c r="J58" s="470">
        <f t="shared" si="3"/>
        <v>0</v>
      </c>
      <c r="K58" s="468"/>
      <c r="L58" s="468"/>
      <c r="M58" s="468"/>
      <c r="N58" s="468"/>
      <c r="O58" s="532">
        <f t="shared" si="2"/>
        <v>0</v>
      </c>
      <c r="P58" s="91"/>
      <c r="Q58" s="91"/>
      <c r="R58" s="92"/>
      <c r="S58" s="531"/>
      <c r="T58" s="92"/>
      <c r="U58" s="471">
        <f t="shared" si="4"/>
        <v>0</v>
      </c>
      <c r="V58" s="91"/>
      <c r="W58" s="91"/>
      <c r="X58" s="91"/>
      <c r="Y58" s="91"/>
      <c r="Z58" s="91"/>
      <c r="AA58" s="91"/>
      <c r="AB58" s="91"/>
      <c r="AC58" s="92"/>
      <c r="AD58" s="472"/>
    </row>
    <row r="59" spans="1:31" x14ac:dyDescent="0.2">
      <c r="A59" s="511" t="s">
        <v>607</v>
      </c>
      <c r="B59" s="528" t="s">
        <v>526</v>
      </c>
      <c r="C59" s="467"/>
      <c r="D59" s="468"/>
      <c r="E59" s="468"/>
      <c r="F59" s="468"/>
      <c r="G59" s="469">
        <f t="shared" si="0"/>
        <v>0</v>
      </c>
      <c r="H59" s="470">
        <f t="shared" si="1"/>
        <v>0</v>
      </c>
      <c r="I59" s="468"/>
      <c r="J59" s="470">
        <f t="shared" si="3"/>
        <v>0</v>
      </c>
      <c r="K59" s="468"/>
      <c r="L59" s="468"/>
      <c r="M59" s="468"/>
      <c r="N59" s="468"/>
      <c r="O59" s="532">
        <f t="shared" si="2"/>
        <v>0</v>
      </c>
      <c r="P59" s="91"/>
      <c r="Q59" s="91"/>
      <c r="R59" s="92"/>
      <c r="S59" s="531"/>
      <c r="T59" s="92"/>
      <c r="U59" s="471">
        <f t="shared" si="4"/>
        <v>0</v>
      </c>
      <c r="V59" s="91"/>
      <c r="W59" s="91"/>
      <c r="X59" s="91"/>
      <c r="Y59" s="91"/>
      <c r="Z59" s="91"/>
      <c r="AA59" s="91"/>
      <c r="AB59" s="91"/>
      <c r="AC59" s="92"/>
      <c r="AD59" s="472"/>
    </row>
    <row r="60" spans="1:31" ht="25.5" x14ac:dyDescent="0.2">
      <c r="A60" s="510" t="s">
        <v>608</v>
      </c>
      <c r="B60" s="528" t="s">
        <v>527</v>
      </c>
      <c r="C60" s="467"/>
      <c r="D60" s="468"/>
      <c r="E60" s="468"/>
      <c r="F60" s="468"/>
      <c r="G60" s="469">
        <f t="shared" si="0"/>
        <v>0</v>
      </c>
      <c r="H60" s="470">
        <f t="shared" si="1"/>
        <v>0</v>
      </c>
      <c r="I60" s="468"/>
      <c r="J60" s="470">
        <f t="shared" si="3"/>
        <v>0</v>
      </c>
      <c r="K60" s="468"/>
      <c r="L60" s="468"/>
      <c r="M60" s="468"/>
      <c r="N60" s="468"/>
      <c r="O60" s="532">
        <f t="shared" si="2"/>
        <v>0</v>
      </c>
      <c r="P60" s="91"/>
      <c r="Q60" s="91"/>
      <c r="R60" s="92"/>
      <c r="S60" s="531"/>
      <c r="T60" s="92"/>
      <c r="U60" s="471">
        <f t="shared" si="4"/>
        <v>0</v>
      </c>
      <c r="V60" s="91"/>
      <c r="W60" s="91"/>
      <c r="X60" s="91"/>
      <c r="Y60" s="91"/>
      <c r="Z60" s="91"/>
      <c r="AA60" s="91"/>
      <c r="AB60" s="91"/>
      <c r="AC60" s="92"/>
      <c r="AD60" s="472"/>
    </row>
    <row r="61" spans="1:31" ht="25.5" x14ac:dyDescent="0.2">
      <c r="A61" s="510" t="s">
        <v>609</v>
      </c>
      <c r="B61" s="528" t="s">
        <v>528</v>
      </c>
      <c r="C61" s="467"/>
      <c r="D61" s="468"/>
      <c r="E61" s="468"/>
      <c r="F61" s="468"/>
      <c r="G61" s="469">
        <f t="shared" si="0"/>
        <v>0</v>
      </c>
      <c r="H61" s="470">
        <f t="shared" si="1"/>
        <v>0</v>
      </c>
      <c r="I61" s="468"/>
      <c r="J61" s="470">
        <f t="shared" si="3"/>
        <v>0</v>
      </c>
      <c r="K61" s="468"/>
      <c r="L61" s="468"/>
      <c r="M61" s="468"/>
      <c r="N61" s="468"/>
      <c r="O61" s="532">
        <f t="shared" si="2"/>
        <v>0</v>
      </c>
      <c r="P61" s="91"/>
      <c r="Q61" s="91"/>
      <c r="R61" s="92"/>
      <c r="S61" s="531"/>
      <c r="T61" s="92"/>
      <c r="U61" s="471">
        <f t="shared" si="4"/>
        <v>0</v>
      </c>
      <c r="V61" s="91"/>
      <c r="W61" s="91"/>
      <c r="X61" s="91"/>
      <c r="Y61" s="91"/>
      <c r="Z61" s="91"/>
      <c r="AA61" s="91"/>
      <c r="AB61" s="91"/>
      <c r="AC61" s="92"/>
      <c r="AD61" s="472"/>
      <c r="AE61" s="2" t="s">
        <v>187</v>
      </c>
    </row>
    <row r="62" spans="1:31" ht="25.5" x14ac:dyDescent="0.2">
      <c r="A62" s="510" t="s">
        <v>610</v>
      </c>
      <c r="B62" s="528" t="s">
        <v>569</v>
      </c>
      <c r="C62" s="467"/>
      <c r="D62" s="468"/>
      <c r="E62" s="468"/>
      <c r="F62" s="468"/>
      <c r="G62" s="469">
        <f t="shared" ref="G62" si="45">D62+F62</f>
        <v>0</v>
      </c>
      <c r="H62" s="470">
        <f t="shared" ref="H62" si="46">G62+C62</f>
        <v>0</v>
      </c>
      <c r="I62" s="468"/>
      <c r="J62" s="470">
        <f t="shared" ref="J62" si="47">K62+L62</f>
        <v>0</v>
      </c>
      <c r="K62" s="468"/>
      <c r="L62" s="468"/>
      <c r="M62" s="468"/>
      <c r="N62" s="468"/>
      <c r="O62" s="532">
        <f t="shared" ref="O62" si="48">SUM(H62-J62)</f>
        <v>0</v>
      </c>
      <c r="P62" s="91"/>
      <c r="Q62" s="91"/>
      <c r="R62" s="92"/>
      <c r="S62" s="531"/>
      <c r="T62" s="92"/>
      <c r="U62" s="471">
        <f t="shared" ref="U62" si="49">W62+Y62+Z62+AA62+AB62+AC62</f>
        <v>0</v>
      </c>
      <c r="V62" s="91"/>
      <c r="W62" s="91"/>
      <c r="X62" s="91"/>
      <c r="Y62" s="91"/>
      <c r="Z62" s="91"/>
      <c r="AA62" s="91"/>
      <c r="AB62" s="91"/>
      <c r="AC62" s="92"/>
      <c r="AD62" s="472"/>
    </row>
    <row r="63" spans="1:31" x14ac:dyDescent="0.2">
      <c r="A63" s="510" t="s">
        <v>611</v>
      </c>
      <c r="B63" s="528" t="s">
        <v>529</v>
      </c>
      <c r="C63" s="467"/>
      <c r="D63" s="468"/>
      <c r="E63" s="468"/>
      <c r="F63" s="468"/>
      <c r="G63" s="469">
        <f t="shared" si="0"/>
        <v>0</v>
      </c>
      <c r="H63" s="470">
        <f t="shared" si="1"/>
        <v>0</v>
      </c>
      <c r="I63" s="468"/>
      <c r="J63" s="470">
        <f t="shared" si="3"/>
        <v>0</v>
      </c>
      <c r="K63" s="468"/>
      <c r="L63" s="468"/>
      <c r="M63" s="468"/>
      <c r="N63" s="468"/>
      <c r="O63" s="532">
        <f t="shared" si="2"/>
        <v>0</v>
      </c>
      <c r="P63" s="91"/>
      <c r="Q63" s="91"/>
      <c r="R63" s="92"/>
      <c r="S63" s="531"/>
      <c r="T63" s="92"/>
      <c r="U63" s="471">
        <f t="shared" si="4"/>
        <v>0</v>
      </c>
      <c r="V63" s="91"/>
      <c r="W63" s="91"/>
      <c r="X63" s="91"/>
      <c r="Y63" s="91"/>
      <c r="Z63" s="91"/>
      <c r="AA63" s="91"/>
      <c r="AB63" s="91"/>
      <c r="AC63" s="92"/>
      <c r="AD63" s="472"/>
    </row>
    <row r="64" spans="1:31" ht="25.5" x14ac:dyDescent="0.2">
      <c r="A64" s="510" t="s">
        <v>612</v>
      </c>
      <c r="B64" s="528" t="s">
        <v>530</v>
      </c>
      <c r="C64" s="467"/>
      <c r="D64" s="468"/>
      <c r="E64" s="468"/>
      <c r="F64" s="468"/>
      <c r="G64" s="469">
        <f t="shared" si="0"/>
        <v>0</v>
      </c>
      <c r="H64" s="470">
        <f t="shared" si="1"/>
        <v>0</v>
      </c>
      <c r="I64" s="468"/>
      <c r="J64" s="470">
        <f t="shared" si="3"/>
        <v>0</v>
      </c>
      <c r="K64" s="468"/>
      <c r="L64" s="468"/>
      <c r="M64" s="468"/>
      <c r="N64" s="468"/>
      <c r="O64" s="532">
        <f t="shared" si="2"/>
        <v>0</v>
      </c>
      <c r="P64" s="91"/>
      <c r="Q64" s="91"/>
      <c r="R64" s="92"/>
      <c r="S64" s="531"/>
      <c r="T64" s="92"/>
      <c r="U64" s="471">
        <f t="shared" si="4"/>
        <v>0</v>
      </c>
      <c r="V64" s="91"/>
      <c r="W64" s="91"/>
      <c r="X64" s="91"/>
      <c r="Y64" s="91"/>
      <c r="Z64" s="91"/>
      <c r="AA64" s="91"/>
      <c r="AB64" s="91"/>
      <c r="AC64" s="92"/>
      <c r="AD64" s="472"/>
    </row>
    <row r="65" spans="1:30" ht="33" x14ac:dyDescent="0.2">
      <c r="A65" s="516" t="s">
        <v>481</v>
      </c>
      <c r="B65" s="529" t="s">
        <v>482</v>
      </c>
      <c r="C65" s="467">
        <v>1</v>
      </c>
      <c r="D65" s="468">
        <v>0</v>
      </c>
      <c r="E65" s="468"/>
      <c r="F65" s="468"/>
      <c r="G65" s="469">
        <f t="shared" ref="G65:G88" si="50">D65+F65</f>
        <v>0</v>
      </c>
      <c r="H65" s="470">
        <f t="shared" ref="H65:H88" si="51">G65+C65</f>
        <v>1</v>
      </c>
      <c r="I65" s="468"/>
      <c r="J65" s="470">
        <f t="shared" ref="J65:J88" si="52">K65+L65</f>
        <v>0</v>
      </c>
      <c r="K65" s="468"/>
      <c r="L65" s="468"/>
      <c r="M65" s="468"/>
      <c r="N65" s="468"/>
      <c r="O65" s="532">
        <f t="shared" ref="O65:O88" si="53">SUM(H65-J65)</f>
        <v>1</v>
      </c>
      <c r="P65" s="91"/>
      <c r="Q65" s="91"/>
      <c r="R65" s="92"/>
      <c r="S65" s="531"/>
      <c r="T65" s="92"/>
      <c r="U65" s="471">
        <f t="shared" ref="U65:U88" si="54">W65+Y65+Z65+AA65+AB65+AC65</f>
        <v>0</v>
      </c>
      <c r="V65" s="91"/>
      <c r="W65" s="91"/>
      <c r="X65" s="91"/>
      <c r="Y65" s="91"/>
      <c r="Z65" s="91"/>
      <c r="AA65" s="91"/>
      <c r="AB65" s="91"/>
      <c r="AC65" s="92"/>
      <c r="AD65" s="472"/>
    </row>
    <row r="66" spans="1:30" ht="25.5" x14ac:dyDescent="0.2">
      <c r="A66" s="502" t="s">
        <v>613</v>
      </c>
      <c r="B66" s="528" t="s">
        <v>531</v>
      </c>
      <c r="C66" s="467"/>
      <c r="D66" s="468"/>
      <c r="E66" s="468"/>
      <c r="F66" s="468"/>
      <c r="G66" s="469">
        <f t="shared" si="50"/>
        <v>0</v>
      </c>
      <c r="H66" s="470">
        <f t="shared" si="51"/>
        <v>0</v>
      </c>
      <c r="I66" s="468"/>
      <c r="J66" s="470">
        <f t="shared" si="52"/>
        <v>0</v>
      </c>
      <c r="K66" s="468"/>
      <c r="L66" s="468"/>
      <c r="M66" s="468"/>
      <c r="N66" s="468"/>
      <c r="O66" s="532">
        <f t="shared" si="53"/>
        <v>0</v>
      </c>
      <c r="P66" s="91"/>
      <c r="Q66" s="91"/>
      <c r="R66" s="92"/>
      <c r="S66" s="531"/>
      <c r="T66" s="92"/>
      <c r="U66" s="471">
        <f t="shared" si="54"/>
        <v>0</v>
      </c>
      <c r="V66" s="91"/>
      <c r="W66" s="91"/>
      <c r="X66" s="91"/>
      <c r="Y66" s="91"/>
      <c r="Z66" s="91"/>
      <c r="AA66" s="91"/>
      <c r="AB66" s="91"/>
      <c r="AC66" s="92"/>
      <c r="AD66" s="472"/>
    </row>
    <row r="67" spans="1:30" ht="25.5" x14ac:dyDescent="0.2">
      <c r="A67" s="510" t="s">
        <v>614</v>
      </c>
      <c r="B67" s="528" t="s">
        <v>532</v>
      </c>
      <c r="C67" s="467"/>
      <c r="D67" s="468"/>
      <c r="E67" s="468"/>
      <c r="F67" s="468"/>
      <c r="G67" s="469">
        <f t="shared" si="50"/>
        <v>0</v>
      </c>
      <c r="H67" s="470">
        <f t="shared" si="51"/>
        <v>0</v>
      </c>
      <c r="I67" s="468"/>
      <c r="J67" s="470">
        <f t="shared" si="52"/>
        <v>0</v>
      </c>
      <c r="K67" s="468"/>
      <c r="L67" s="468"/>
      <c r="M67" s="468"/>
      <c r="N67" s="468"/>
      <c r="O67" s="532">
        <f t="shared" si="53"/>
        <v>0</v>
      </c>
      <c r="P67" s="91"/>
      <c r="Q67" s="91"/>
      <c r="R67" s="92"/>
      <c r="S67" s="531"/>
      <c r="T67" s="92"/>
      <c r="U67" s="471">
        <f t="shared" si="54"/>
        <v>0</v>
      </c>
      <c r="V67" s="91"/>
      <c r="W67" s="91"/>
      <c r="X67" s="91"/>
      <c r="Y67" s="91"/>
      <c r="Z67" s="91"/>
      <c r="AA67" s="91"/>
      <c r="AB67" s="91"/>
      <c r="AC67" s="92"/>
      <c r="AD67" s="472"/>
    </row>
    <row r="68" spans="1:30" ht="25.5" x14ac:dyDescent="0.2">
      <c r="A68" s="509" t="s">
        <v>615</v>
      </c>
      <c r="B68" s="528" t="s">
        <v>533</v>
      </c>
      <c r="C68" s="467"/>
      <c r="D68" s="468"/>
      <c r="E68" s="468"/>
      <c r="F68" s="468"/>
      <c r="G68" s="469">
        <f t="shared" si="50"/>
        <v>0</v>
      </c>
      <c r="H68" s="470">
        <f t="shared" si="51"/>
        <v>0</v>
      </c>
      <c r="I68" s="468"/>
      <c r="J68" s="470">
        <f t="shared" si="52"/>
        <v>0</v>
      </c>
      <c r="K68" s="468"/>
      <c r="L68" s="468"/>
      <c r="M68" s="468"/>
      <c r="N68" s="468"/>
      <c r="O68" s="532">
        <f t="shared" si="53"/>
        <v>0</v>
      </c>
      <c r="P68" s="91"/>
      <c r="Q68" s="91"/>
      <c r="R68" s="92"/>
      <c r="S68" s="531"/>
      <c r="T68" s="92"/>
      <c r="U68" s="471">
        <f t="shared" si="54"/>
        <v>0</v>
      </c>
      <c r="V68" s="91"/>
      <c r="W68" s="91"/>
      <c r="X68" s="91"/>
      <c r="Y68" s="91"/>
      <c r="Z68" s="91"/>
      <c r="AA68" s="91"/>
      <c r="AB68" s="91"/>
      <c r="AC68" s="92"/>
      <c r="AD68" s="472"/>
    </row>
    <row r="69" spans="1:30" ht="25.5" x14ac:dyDescent="0.2">
      <c r="A69" s="509" t="s">
        <v>616</v>
      </c>
      <c r="B69" s="528" t="s">
        <v>534</v>
      </c>
      <c r="C69" s="467">
        <v>1</v>
      </c>
      <c r="D69" s="468"/>
      <c r="E69" s="468"/>
      <c r="F69" s="468"/>
      <c r="G69" s="469">
        <f t="shared" ref="G69:G86" si="55">D69+F69</f>
        <v>0</v>
      </c>
      <c r="H69" s="470">
        <f t="shared" ref="H69:H86" si="56">G69+C69</f>
        <v>1</v>
      </c>
      <c r="I69" s="468"/>
      <c r="J69" s="470">
        <f t="shared" ref="J69:J86" si="57">K69+L69</f>
        <v>0</v>
      </c>
      <c r="K69" s="468"/>
      <c r="L69" s="468"/>
      <c r="M69" s="468"/>
      <c r="N69" s="468"/>
      <c r="O69" s="532">
        <f t="shared" ref="O69:O86" si="58">SUM(H69-J69)</f>
        <v>1</v>
      </c>
      <c r="P69" s="91"/>
      <c r="Q69" s="91"/>
      <c r="R69" s="92"/>
      <c r="S69" s="531"/>
      <c r="T69" s="92"/>
      <c r="U69" s="471">
        <f t="shared" ref="U69:U86" si="59">W69+Y69+Z69+AA69+AB69+AC69</f>
        <v>0</v>
      </c>
      <c r="V69" s="91"/>
      <c r="W69" s="91"/>
      <c r="X69" s="91"/>
      <c r="Y69" s="91"/>
      <c r="Z69" s="91"/>
      <c r="AA69" s="91"/>
      <c r="AB69" s="91"/>
      <c r="AC69" s="92"/>
      <c r="AD69" s="472"/>
    </row>
    <row r="70" spans="1:30" ht="49.5" x14ac:dyDescent="0.2">
      <c r="A70" s="516" t="s">
        <v>483</v>
      </c>
      <c r="B70" s="529" t="s">
        <v>7</v>
      </c>
      <c r="C70" s="467">
        <v>1</v>
      </c>
      <c r="D70" s="468">
        <v>3</v>
      </c>
      <c r="E70" s="468">
        <v>1</v>
      </c>
      <c r="F70" s="468"/>
      <c r="G70" s="469">
        <f t="shared" si="55"/>
        <v>3</v>
      </c>
      <c r="H70" s="470">
        <f t="shared" si="56"/>
        <v>4</v>
      </c>
      <c r="I70" s="468"/>
      <c r="J70" s="470">
        <f t="shared" si="57"/>
        <v>2</v>
      </c>
      <c r="K70" s="468"/>
      <c r="L70" s="468">
        <v>2</v>
      </c>
      <c r="M70" s="468"/>
      <c r="N70" s="468">
        <v>2</v>
      </c>
      <c r="O70" s="532">
        <f t="shared" si="58"/>
        <v>2</v>
      </c>
      <c r="P70" s="91">
        <v>0</v>
      </c>
      <c r="Q70" s="91"/>
      <c r="R70" s="92"/>
      <c r="S70" s="531">
        <v>1</v>
      </c>
      <c r="T70" s="92"/>
      <c r="U70" s="471">
        <f t="shared" si="59"/>
        <v>1</v>
      </c>
      <c r="V70" s="91"/>
      <c r="W70" s="91">
        <v>1</v>
      </c>
      <c r="X70" s="91">
        <v>1</v>
      </c>
      <c r="Y70" s="91"/>
      <c r="Z70" s="91"/>
      <c r="AA70" s="91"/>
      <c r="AB70" s="91"/>
      <c r="AC70" s="92"/>
      <c r="AD70" s="472">
        <v>1</v>
      </c>
    </row>
    <row r="71" spans="1:30" ht="24.75" customHeight="1" x14ac:dyDescent="0.2">
      <c r="A71" s="567" t="s">
        <v>617</v>
      </c>
      <c r="B71" s="528" t="s">
        <v>570</v>
      </c>
      <c r="C71" s="467">
        <v>1</v>
      </c>
      <c r="D71" s="468">
        <v>3</v>
      </c>
      <c r="E71" s="468">
        <v>1</v>
      </c>
      <c r="F71" s="468"/>
      <c r="G71" s="469">
        <f t="shared" ref="G71" si="60">D71+F71</f>
        <v>3</v>
      </c>
      <c r="H71" s="470">
        <f t="shared" ref="H71" si="61">G71+C71</f>
        <v>4</v>
      </c>
      <c r="I71" s="468"/>
      <c r="J71" s="470">
        <f t="shared" ref="J71" si="62">K71+L71</f>
        <v>2</v>
      </c>
      <c r="K71" s="468"/>
      <c r="L71" s="468">
        <v>2</v>
      </c>
      <c r="M71" s="468"/>
      <c r="N71" s="468"/>
      <c r="O71" s="532">
        <f t="shared" ref="O71" si="63">SUM(H71-J71)</f>
        <v>2</v>
      </c>
      <c r="P71" s="91">
        <v>0</v>
      </c>
      <c r="Q71" s="91"/>
      <c r="R71" s="92"/>
      <c r="S71" s="531">
        <v>1</v>
      </c>
      <c r="T71" s="92"/>
      <c r="U71" s="471">
        <f t="shared" ref="U71" si="64">W71+Y71+Z71+AA71+AB71+AC71</f>
        <v>1</v>
      </c>
      <c r="V71" s="91"/>
      <c r="W71" s="91">
        <v>1</v>
      </c>
      <c r="X71" s="91">
        <v>1</v>
      </c>
      <c r="Y71" s="91"/>
      <c r="Z71" s="91"/>
      <c r="AA71" s="91"/>
      <c r="AB71" s="91"/>
      <c r="AC71" s="92"/>
      <c r="AD71" s="472">
        <v>1</v>
      </c>
    </row>
    <row r="72" spans="1:30" x14ac:dyDescent="0.2">
      <c r="A72" s="566" t="s">
        <v>618</v>
      </c>
      <c r="B72" s="528" t="s">
        <v>535</v>
      </c>
      <c r="C72" s="467"/>
      <c r="D72" s="468"/>
      <c r="E72" s="468"/>
      <c r="F72" s="468"/>
      <c r="G72" s="469">
        <f t="shared" si="55"/>
        <v>0</v>
      </c>
      <c r="H72" s="470">
        <f t="shared" si="56"/>
        <v>0</v>
      </c>
      <c r="I72" s="468"/>
      <c r="J72" s="470">
        <f t="shared" si="57"/>
        <v>0</v>
      </c>
      <c r="K72" s="468"/>
      <c r="L72" s="468"/>
      <c r="M72" s="468"/>
      <c r="N72" s="468"/>
      <c r="O72" s="532">
        <f t="shared" si="58"/>
        <v>0</v>
      </c>
      <c r="P72" s="91"/>
      <c r="Q72" s="91"/>
      <c r="R72" s="92"/>
      <c r="S72" s="531"/>
      <c r="T72" s="92"/>
      <c r="U72" s="471">
        <f t="shared" si="59"/>
        <v>0</v>
      </c>
      <c r="V72" s="91"/>
      <c r="W72" s="91"/>
      <c r="X72" s="91"/>
      <c r="Y72" s="91"/>
      <c r="Z72" s="91"/>
      <c r="AA72" s="91"/>
      <c r="AB72" s="91"/>
      <c r="AC72" s="92"/>
      <c r="AD72" s="472"/>
    </row>
    <row r="73" spans="1:30" ht="25.5" x14ac:dyDescent="0.2">
      <c r="A73" s="509" t="s">
        <v>619</v>
      </c>
      <c r="B73" s="528" t="s">
        <v>536</v>
      </c>
      <c r="C73" s="467"/>
      <c r="D73" s="468"/>
      <c r="E73" s="468"/>
      <c r="F73" s="468"/>
      <c r="G73" s="469">
        <f t="shared" si="55"/>
        <v>0</v>
      </c>
      <c r="H73" s="470">
        <f t="shared" si="56"/>
        <v>0</v>
      </c>
      <c r="I73" s="468"/>
      <c r="J73" s="470">
        <f t="shared" si="57"/>
        <v>0</v>
      </c>
      <c r="K73" s="468"/>
      <c r="L73" s="468"/>
      <c r="M73" s="468"/>
      <c r="N73" s="468"/>
      <c r="O73" s="532">
        <f t="shared" si="58"/>
        <v>0</v>
      </c>
      <c r="P73" s="91"/>
      <c r="Q73" s="91"/>
      <c r="R73" s="92"/>
      <c r="S73" s="531"/>
      <c r="T73" s="92"/>
      <c r="U73" s="471">
        <f t="shared" si="59"/>
        <v>0</v>
      </c>
      <c r="V73" s="91"/>
      <c r="W73" s="91"/>
      <c r="X73" s="91"/>
      <c r="Y73" s="91"/>
      <c r="Z73" s="91"/>
      <c r="AA73" s="91"/>
      <c r="AB73" s="91"/>
      <c r="AC73" s="92"/>
      <c r="AD73" s="472"/>
    </row>
    <row r="74" spans="1:30" x14ac:dyDescent="0.2">
      <c r="A74" s="509" t="s">
        <v>484</v>
      </c>
      <c r="B74" s="528" t="s">
        <v>537</v>
      </c>
      <c r="C74" s="467"/>
      <c r="D74" s="468"/>
      <c r="E74" s="468"/>
      <c r="F74" s="468"/>
      <c r="G74" s="469">
        <f t="shared" si="55"/>
        <v>0</v>
      </c>
      <c r="H74" s="470">
        <f t="shared" si="56"/>
        <v>0</v>
      </c>
      <c r="I74" s="468"/>
      <c r="J74" s="470">
        <f t="shared" si="57"/>
        <v>0</v>
      </c>
      <c r="K74" s="468"/>
      <c r="L74" s="468"/>
      <c r="M74" s="468"/>
      <c r="N74" s="468"/>
      <c r="O74" s="532">
        <f t="shared" si="58"/>
        <v>0</v>
      </c>
      <c r="P74" s="91"/>
      <c r="Q74" s="91"/>
      <c r="R74" s="92"/>
      <c r="S74" s="531"/>
      <c r="T74" s="92"/>
      <c r="U74" s="471">
        <f t="shared" si="59"/>
        <v>0</v>
      </c>
      <c r="V74" s="91"/>
      <c r="W74" s="91"/>
      <c r="X74" s="91"/>
      <c r="Y74" s="91"/>
      <c r="Z74" s="91"/>
      <c r="AA74" s="91"/>
      <c r="AB74" s="91"/>
      <c r="AC74" s="92"/>
      <c r="AD74" s="472"/>
    </row>
    <row r="75" spans="1:30" x14ac:dyDescent="0.2">
      <c r="A75" s="509" t="s">
        <v>485</v>
      </c>
      <c r="B75" s="528" t="s">
        <v>538</v>
      </c>
      <c r="C75" s="467"/>
      <c r="D75" s="468"/>
      <c r="E75" s="468"/>
      <c r="F75" s="468"/>
      <c r="G75" s="469">
        <f t="shared" si="55"/>
        <v>0</v>
      </c>
      <c r="H75" s="470">
        <f t="shared" si="56"/>
        <v>0</v>
      </c>
      <c r="I75" s="468"/>
      <c r="J75" s="470">
        <f t="shared" si="57"/>
        <v>0</v>
      </c>
      <c r="K75" s="468"/>
      <c r="L75" s="468"/>
      <c r="M75" s="468"/>
      <c r="N75" s="468"/>
      <c r="O75" s="532">
        <f t="shared" si="58"/>
        <v>0</v>
      </c>
      <c r="P75" s="91"/>
      <c r="Q75" s="91"/>
      <c r="R75" s="92"/>
      <c r="S75" s="531"/>
      <c r="T75" s="92"/>
      <c r="U75" s="471">
        <f t="shared" si="59"/>
        <v>0</v>
      </c>
      <c r="V75" s="91"/>
      <c r="W75" s="91"/>
      <c r="X75" s="91"/>
      <c r="Y75" s="91"/>
      <c r="Z75" s="91"/>
      <c r="AA75" s="91"/>
      <c r="AB75" s="91"/>
      <c r="AC75" s="92"/>
      <c r="AD75" s="472"/>
    </row>
    <row r="76" spans="1:30" x14ac:dyDescent="0.2">
      <c r="A76" s="509" t="s">
        <v>486</v>
      </c>
      <c r="B76" s="528" t="s">
        <v>539</v>
      </c>
      <c r="C76" s="467"/>
      <c r="D76" s="468"/>
      <c r="E76" s="468"/>
      <c r="F76" s="468"/>
      <c r="G76" s="469">
        <f t="shared" si="55"/>
        <v>0</v>
      </c>
      <c r="H76" s="470">
        <f t="shared" si="56"/>
        <v>0</v>
      </c>
      <c r="I76" s="468"/>
      <c r="J76" s="470">
        <f t="shared" si="57"/>
        <v>0</v>
      </c>
      <c r="K76" s="468"/>
      <c r="L76" s="468"/>
      <c r="M76" s="468"/>
      <c r="N76" s="468"/>
      <c r="O76" s="532">
        <f t="shared" si="58"/>
        <v>0</v>
      </c>
      <c r="P76" s="91"/>
      <c r="Q76" s="91"/>
      <c r="R76" s="92"/>
      <c r="S76" s="531"/>
      <c r="T76" s="92"/>
      <c r="U76" s="471">
        <f t="shared" si="59"/>
        <v>0</v>
      </c>
      <c r="V76" s="91"/>
      <c r="W76" s="91"/>
      <c r="X76" s="91"/>
      <c r="Y76" s="91"/>
      <c r="Z76" s="91"/>
      <c r="AA76" s="91"/>
      <c r="AB76" s="91"/>
      <c r="AC76" s="92"/>
      <c r="AD76" s="472"/>
    </row>
    <row r="77" spans="1:30" x14ac:dyDescent="0.2">
      <c r="A77" s="509" t="s">
        <v>487</v>
      </c>
      <c r="B77" s="528" t="s">
        <v>540</v>
      </c>
      <c r="C77" s="467"/>
      <c r="D77" s="468"/>
      <c r="E77" s="468"/>
      <c r="F77" s="468"/>
      <c r="G77" s="469">
        <f t="shared" si="55"/>
        <v>0</v>
      </c>
      <c r="H77" s="470">
        <f t="shared" si="56"/>
        <v>0</v>
      </c>
      <c r="I77" s="468"/>
      <c r="J77" s="470">
        <f t="shared" si="57"/>
        <v>0</v>
      </c>
      <c r="K77" s="468"/>
      <c r="L77" s="468"/>
      <c r="M77" s="468"/>
      <c r="N77" s="468"/>
      <c r="O77" s="532">
        <f t="shared" si="58"/>
        <v>0</v>
      </c>
      <c r="P77" s="91"/>
      <c r="Q77" s="91"/>
      <c r="R77" s="92"/>
      <c r="S77" s="531"/>
      <c r="T77" s="92"/>
      <c r="U77" s="471">
        <f t="shared" si="59"/>
        <v>0</v>
      </c>
      <c r="V77" s="91"/>
      <c r="W77" s="91"/>
      <c r="X77" s="91"/>
      <c r="Y77" s="91"/>
      <c r="Z77" s="91"/>
      <c r="AA77" s="91"/>
      <c r="AB77" s="91"/>
      <c r="AC77" s="92"/>
      <c r="AD77" s="472"/>
    </row>
    <row r="78" spans="1:30" x14ac:dyDescent="0.2">
      <c r="A78" s="509" t="s">
        <v>620</v>
      </c>
      <c r="B78" s="528" t="s">
        <v>541</v>
      </c>
      <c r="C78" s="467"/>
      <c r="D78" s="468"/>
      <c r="E78" s="468"/>
      <c r="F78" s="468"/>
      <c r="G78" s="469">
        <f t="shared" ref="G78:G83" si="65">D78+F78</f>
        <v>0</v>
      </c>
      <c r="H78" s="470">
        <f t="shared" ref="H78:H83" si="66">G78+C78</f>
        <v>0</v>
      </c>
      <c r="I78" s="468"/>
      <c r="J78" s="470">
        <f t="shared" ref="J78:J83" si="67">K78+L78</f>
        <v>0</v>
      </c>
      <c r="K78" s="468"/>
      <c r="L78" s="468"/>
      <c r="M78" s="468"/>
      <c r="N78" s="468"/>
      <c r="O78" s="532">
        <f t="shared" ref="O78:O83" si="68">SUM(H78-J78)</f>
        <v>0</v>
      </c>
      <c r="P78" s="91"/>
      <c r="Q78" s="91"/>
      <c r="R78" s="92"/>
      <c r="S78" s="531"/>
      <c r="T78" s="92"/>
      <c r="U78" s="471">
        <f t="shared" ref="U78:U83" si="69">W78+Y78+Z78+AA78+AB78+AC78</f>
        <v>0</v>
      </c>
      <c r="V78" s="91"/>
      <c r="W78" s="91"/>
      <c r="X78" s="91"/>
      <c r="Y78" s="91"/>
      <c r="Z78" s="91"/>
      <c r="AA78" s="91"/>
      <c r="AB78" s="91"/>
      <c r="AC78" s="92"/>
      <c r="AD78" s="472"/>
    </row>
    <row r="79" spans="1:30" x14ac:dyDescent="0.2">
      <c r="A79" s="509" t="s">
        <v>621</v>
      </c>
      <c r="B79" s="528" t="s">
        <v>542</v>
      </c>
      <c r="C79" s="467"/>
      <c r="D79" s="468"/>
      <c r="E79" s="468"/>
      <c r="F79" s="468"/>
      <c r="G79" s="469">
        <f t="shared" si="65"/>
        <v>0</v>
      </c>
      <c r="H79" s="470">
        <f t="shared" si="66"/>
        <v>0</v>
      </c>
      <c r="I79" s="468"/>
      <c r="J79" s="470">
        <f t="shared" si="67"/>
        <v>0</v>
      </c>
      <c r="K79" s="468"/>
      <c r="L79" s="468"/>
      <c r="M79" s="468"/>
      <c r="N79" s="468"/>
      <c r="O79" s="532">
        <f t="shared" si="68"/>
        <v>0</v>
      </c>
      <c r="P79" s="91"/>
      <c r="Q79" s="91"/>
      <c r="R79" s="92"/>
      <c r="S79" s="531"/>
      <c r="T79" s="92"/>
      <c r="U79" s="471">
        <f t="shared" si="69"/>
        <v>0</v>
      </c>
      <c r="V79" s="91"/>
      <c r="W79" s="91"/>
      <c r="X79" s="91"/>
      <c r="Y79" s="91"/>
      <c r="Z79" s="91"/>
      <c r="AA79" s="91"/>
      <c r="AB79" s="91"/>
      <c r="AC79" s="92"/>
      <c r="AD79" s="472"/>
    </row>
    <row r="80" spans="1:30" ht="25.5" x14ac:dyDescent="0.2">
      <c r="A80" s="509" t="s">
        <v>622</v>
      </c>
      <c r="B80" s="528" t="s">
        <v>543</v>
      </c>
      <c r="C80" s="467"/>
      <c r="D80" s="468"/>
      <c r="E80" s="468"/>
      <c r="F80" s="468"/>
      <c r="G80" s="469">
        <f t="shared" si="65"/>
        <v>0</v>
      </c>
      <c r="H80" s="470">
        <f t="shared" si="66"/>
        <v>0</v>
      </c>
      <c r="I80" s="468"/>
      <c r="J80" s="470">
        <f t="shared" si="67"/>
        <v>0</v>
      </c>
      <c r="K80" s="468"/>
      <c r="L80" s="468"/>
      <c r="M80" s="468"/>
      <c r="N80" s="468"/>
      <c r="O80" s="532">
        <f t="shared" si="68"/>
        <v>0</v>
      </c>
      <c r="P80" s="91"/>
      <c r="Q80" s="91"/>
      <c r="R80" s="92"/>
      <c r="S80" s="531"/>
      <c r="T80" s="92"/>
      <c r="U80" s="471">
        <f t="shared" si="69"/>
        <v>0</v>
      </c>
      <c r="V80" s="91"/>
      <c r="W80" s="91"/>
      <c r="X80" s="91"/>
      <c r="Y80" s="91"/>
      <c r="Z80" s="91"/>
      <c r="AA80" s="91"/>
      <c r="AB80" s="91"/>
      <c r="AC80" s="92"/>
      <c r="AD80" s="472"/>
    </row>
    <row r="81" spans="1:30" x14ac:dyDescent="0.2">
      <c r="A81" s="509" t="s">
        <v>623</v>
      </c>
      <c r="B81" s="528" t="s">
        <v>544</v>
      </c>
      <c r="C81" s="467"/>
      <c r="D81" s="468"/>
      <c r="E81" s="468"/>
      <c r="F81" s="468"/>
      <c r="G81" s="469">
        <f t="shared" si="65"/>
        <v>0</v>
      </c>
      <c r="H81" s="470">
        <f t="shared" si="66"/>
        <v>0</v>
      </c>
      <c r="I81" s="468"/>
      <c r="J81" s="470">
        <f t="shared" si="67"/>
        <v>0</v>
      </c>
      <c r="K81" s="468"/>
      <c r="L81" s="468"/>
      <c r="M81" s="468"/>
      <c r="N81" s="468"/>
      <c r="O81" s="532">
        <f t="shared" si="68"/>
        <v>0</v>
      </c>
      <c r="P81" s="91"/>
      <c r="Q81" s="91"/>
      <c r="R81" s="92"/>
      <c r="S81" s="531"/>
      <c r="T81" s="92"/>
      <c r="U81" s="471">
        <f t="shared" si="69"/>
        <v>0</v>
      </c>
      <c r="V81" s="91"/>
      <c r="W81" s="91"/>
      <c r="X81" s="91"/>
      <c r="Y81" s="91"/>
      <c r="Z81" s="91"/>
      <c r="AA81" s="91"/>
      <c r="AB81" s="91"/>
      <c r="AC81" s="92"/>
      <c r="AD81" s="472"/>
    </row>
    <row r="82" spans="1:30" ht="38.25" x14ac:dyDescent="0.2">
      <c r="A82" s="509" t="s">
        <v>624</v>
      </c>
      <c r="B82" s="528" t="s">
        <v>545</v>
      </c>
      <c r="C82" s="467"/>
      <c r="D82" s="468"/>
      <c r="E82" s="468"/>
      <c r="F82" s="468"/>
      <c r="G82" s="469">
        <f t="shared" si="65"/>
        <v>0</v>
      </c>
      <c r="H82" s="470">
        <f t="shared" si="66"/>
        <v>0</v>
      </c>
      <c r="I82" s="468"/>
      <c r="J82" s="470">
        <f t="shared" si="67"/>
        <v>0</v>
      </c>
      <c r="K82" s="468"/>
      <c r="L82" s="468"/>
      <c r="M82" s="468"/>
      <c r="N82" s="468"/>
      <c r="O82" s="532">
        <f t="shared" si="68"/>
        <v>0</v>
      </c>
      <c r="P82" s="91"/>
      <c r="Q82" s="91"/>
      <c r="R82" s="92"/>
      <c r="S82" s="531"/>
      <c r="T82" s="92"/>
      <c r="U82" s="471">
        <f t="shared" si="69"/>
        <v>0</v>
      </c>
      <c r="V82" s="91"/>
      <c r="W82" s="91"/>
      <c r="X82" s="91"/>
      <c r="Y82" s="91"/>
      <c r="Z82" s="91"/>
      <c r="AA82" s="91"/>
      <c r="AB82" s="91"/>
      <c r="AC82" s="92"/>
      <c r="AD82" s="472"/>
    </row>
    <row r="83" spans="1:30" ht="25.5" x14ac:dyDescent="0.2">
      <c r="A83" s="509" t="s">
        <v>625</v>
      </c>
      <c r="B83" s="528" t="s">
        <v>546</v>
      </c>
      <c r="C83" s="467"/>
      <c r="D83" s="468"/>
      <c r="E83" s="468"/>
      <c r="F83" s="468"/>
      <c r="G83" s="469">
        <f t="shared" si="65"/>
        <v>0</v>
      </c>
      <c r="H83" s="470">
        <f t="shared" si="66"/>
        <v>0</v>
      </c>
      <c r="I83" s="468"/>
      <c r="J83" s="470">
        <f t="shared" si="67"/>
        <v>0</v>
      </c>
      <c r="K83" s="468"/>
      <c r="L83" s="468"/>
      <c r="M83" s="468"/>
      <c r="N83" s="468"/>
      <c r="O83" s="532">
        <f t="shared" si="68"/>
        <v>0</v>
      </c>
      <c r="P83" s="91"/>
      <c r="Q83" s="91"/>
      <c r="R83" s="92"/>
      <c r="S83" s="531"/>
      <c r="T83" s="92"/>
      <c r="U83" s="471">
        <f t="shared" si="69"/>
        <v>0</v>
      </c>
      <c r="V83" s="91"/>
      <c r="W83" s="91"/>
      <c r="X83" s="91"/>
      <c r="Y83" s="91"/>
      <c r="Z83" s="91"/>
      <c r="AA83" s="91"/>
      <c r="AB83" s="91"/>
      <c r="AC83" s="92"/>
      <c r="AD83" s="472"/>
    </row>
    <row r="84" spans="1:30" x14ac:dyDescent="0.2">
      <c r="A84" s="509" t="s">
        <v>626</v>
      </c>
      <c r="B84" s="528" t="s">
        <v>547</v>
      </c>
      <c r="C84" s="467"/>
      <c r="D84" s="468"/>
      <c r="E84" s="468"/>
      <c r="F84" s="468"/>
      <c r="G84" s="469">
        <f t="shared" si="55"/>
        <v>0</v>
      </c>
      <c r="H84" s="470">
        <f t="shared" si="56"/>
        <v>0</v>
      </c>
      <c r="I84" s="468"/>
      <c r="J84" s="470">
        <f t="shared" si="57"/>
        <v>0</v>
      </c>
      <c r="K84" s="468"/>
      <c r="L84" s="468"/>
      <c r="M84" s="468"/>
      <c r="N84" s="468"/>
      <c r="O84" s="532">
        <f t="shared" si="58"/>
        <v>0</v>
      </c>
      <c r="P84" s="91"/>
      <c r="Q84" s="91"/>
      <c r="R84" s="92"/>
      <c r="S84" s="531"/>
      <c r="T84" s="92"/>
      <c r="U84" s="471">
        <f t="shared" si="59"/>
        <v>0</v>
      </c>
      <c r="V84" s="91"/>
      <c r="W84" s="91"/>
      <c r="X84" s="91"/>
      <c r="Y84" s="91"/>
      <c r="Z84" s="91"/>
      <c r="AA84" s="91"/>
      <c r="AB84" s="91"/>
      <c r="AC84" s="92"/>
      <c r="AD84" s="472"/>
    </row>
    <row r="85" spans="1:30" x14ac:dyDescent="0.2">
      <c r="A85" s="509" t="s">
        <v>627</v>
      </c>
      <c r="B85" s="528" t="s">
        <v>548</v>
      </c>
      <c r="C85" s="467"/>
      <c r="D85" s="468"/>
      <c r="E85" s="468"/>
      <c r="F85" s="468"/>
      <c r="G85" s="469">
        <f t="shared" si="55"/>
        <v>0</v>
      </c>
      <c r="H85" s="470">
        <f t="shared" si="56"/>
        <v>0</v>
      </c>
      <c r="I85" s="468"/>
      <c r="J85" s="470">
        <f t="shared" si="57"/>
        <v>0</v>
      </c>
      <c r="K85" s="468"/>
      <c r="L85" s="468"/>
      <c r="M85" s="468"/>
      <c r="N85" s="468"/>
      <c r="O85" s="532">
        <f t="shared" si="58"/>
        <v>0</v>
      </c>
      <c r="P85" s="91"/>
      <c r="Q85" s="91"/>
      <c r="R85" s="92"/>
      <c r="S85" s="531"/>
      <c r="T85" s="92"/>
      <c r="U85" s="471">
        <f t="shared" si="59"/>
        <v>0</v>
      </c>
      <c r="V85" s="91"/>
      <c r="W85" s="91"/>
      <c r="X85" s="91"/>
      <c r="Y85" s="91"/>
      <c r="Z85" s="91"/>
      <c r="AA85" s="91"/>
      <c r="AB85" s="91"/>
      <c r="AC85" s="92"/>
      <c r="AD85" s="472"/>
    </row>
    <row r="86" spans="1:30" x14ac:dyDescent="0.2">
      <c r="A86" s="510" t="s">
        <v>628</v>
      </c>
      <c r="B86" s="528" t="s">
        <v>37</v>
      </c>
      <c r="C86" s="467"/>
      <c r="D86" s="468"/>
      <c r="E86" s="468"/>
      <c r="F86" s="468"/>
      <c r="G86" s="469">
        <f t="shared" si="55"/>
        <v>0</v>
      </c>
      <c r="H86" s="470">
        <f t="shared" si="56"/>
        <v>0</v>
      </c>
      <c r="I86" s="468"/>
      <c r="J86" s="470">
        <f t="shared" si="57"/>
        <v>0</v>
      </c>
      <c r="K86" s="468"/>
      <c r="L86" s="468"/>
      <c r="M86" s="468"/>
      <c r="N86" s="468"/>
      <c r="O86" s="532">
        <f t="shared" si="58"/>
        <v>0</v>
      </c>
      <c r="P86" s="91"/>
      <c r="Q86" s="91"/>
      <c r="R86" s="92"/>
      <c r="S86" s="531"/>
      <c r="T86" s="92"/>
      <c r="U86" s="471">
        <f t="shared" si="59"/>
        <v>0</v>
      </c>
      <c r="V86" s="91"/>
      <c r="W86" s="91"/>
      <c r="X86" s="91"/>
      <c r="Y86" s="91"/>
      <c r="Z86" s="91"/>
      <c r="AA86" s="91"/>
      <c r="AB86" s="91"/>
      <c r="AC86" s="92"/>
      <c r="AD86" s="472"/>
    </row>
    <row r="87" spans="1:30" x14ac:dyDescent="0.2">
      <c r="A87" s="510" t="s">
        <v>629</v>
      </c>
      <c r="B87" s="528" t="s">
        <v>549</v>
      </c>
      <c r="C87" s="467"/>
      <c r="D87" s="468"/>
      <c r="E87" s="468"/>
      <c r="F87" s="468"/>
      <c r="G87" s="469">
        <f t="shared" si="50"/>
        <v>0</v>
      </c>
      <c r="H87" s="470">
        <f t="shared" si="51"/>
        <v>0</v>
      </c>
      <c r="I87" s="468"/>
      <c r="J87" s="470">
        <f t="shared" si="52"/>
        <v>0</v>
      </c>
      <c r="K87" s="468"/>
      <c r="L87" s="468"/>
      <c r="M87" s="468"/>
      <c r="N87" s="468"/>
      <c r="O87" s="532">
        <f t="shared" si="53"/>
        <v>0</v>
      </c>
      <c r="P87" s="91"/>
      <c r="Q87" s="91"/>
      <c r="R87" s="92"/>
      <c r="S87" s="531"/>
      <c r="T87" s="92"/>
      <c r="U87" s="471">
        <f t="shared" si="54"/>
        <v>0</v>
      </c>
      <c r="V87" s="91"/>
      <c r="W87" s="91"/>
      <c r="X87" s="91"/>
      <c r="Y87" s="91"/>
      <c r="Z87" s="91"/>
      <c r="AA87" s="91"/>
      <c r="AB87" s="91"/>
      <c r="AC87" s="92"/>
      <c r="AD87" s="472"/>
    </row>
    <row r="88" spans="1:30" ht="16.5" x14ac:dyDescent="0.2">
      <c r="A88" s="516" t="s">
        <v>630</v>
      </c>
      <c r="B88" s="529" t="s">
        <v>14</v>
      </c>
      <c r="C88" s="467"/>
      <c r="D88" s="468"/>
      <c r="E88" s="468"/>
      <c r="F88" s="468"/>
      <c r="G88" s="469">
        <f t="shared" si="50"/>
        <v>0</v>
      </c>
      <c r="H88" s="470">
        <f t="shared" si="51"/>
        <v>0</v>
      </c>
      <c r="I88" s="468"/>
      <c r="J88" s="470">
        <f t="shared" si="52"/>
        <v>0</v>
      </c>
      <c r="K88" s="468"/>
      <c r="L88" s="468"/>
      <c r="M88" s="468"/>
      <c r="N88" s="468"/>
      <c r="O88" s="532">
        <f t="shared" si="53"/>
        <v>0</v>
      </c>
      <c r="P88" s="91"/>
      <c r="Q88" s="91"/>
      <c r="R88" s="92"/>
      <c r="S88" s="531"/>
      <c r="T88" s="92"/>
      <c r="U88" s="471">
        <f t="shared" si="54"/>
        <v>0</v>
      </c>
      <c r="V88" s="91"/>
      <c r="W88" s="91"/>
      <c r="X88" s="91"/>
      <c r="Y88" s="91"/>
      <c r="Z88" s="91"/>
      <c r="AA88" s="91"/>
      <c r="AB88" s="91"/>
      <c r="AC88" s="92"/>
      <c r="AD88" s="472"/>
    </row>
    <row r="89" spans="1:30" ht="27" customHeight="1" x14ac:dyDescent="0.2">
      <c r="A89" s="516" t="s">
        <v>631</v>
      </c>
      <c r="B89" s="529" t="s">
        <v>8</v>
      </c>
      <c r="C89" s="467"/>
      <c r="D89" s="468"/>
      <c r="E89" s="468"/>
      <c r="F89" s="468"/>
      <c r="G89" s="469">
        <f t="shared" ref="G89:G92" si="70">D89+F89</f>
        <v>0</v>
      </c>
      <c r="H89" s="470">
        <f t="shared" ref="H89:H92" si="71">G89+C89</f>
        <v>0</v>
      </c>
      <c r="I89" s="468"/>
      <c r="J89" s="470">
        <f t="shared" ref="J89:J92" si="72">K89+L89</f>
        <v>0</v>
      </c>
      <c r="K89" s="468"/>
      <c r="L89" s="468"/>
      <c r="M89" s="468"/>
      <c r="N89" s="468"/>
      <c r="O89" s="532">
        <f t="shared" ref="O89:O92" si="73">SUM(H89-J89)</f>
        <v>0</v>
      </c>
      <c r="P89" s="91"/>
      <c r="Q89" s="91"/>
      <c r="R89" s="92"/>
      <c r="S89" s="531"/>
      <c r="T89" s="92"/>
      <c r="U89" s="471">
        <f t="shared" ref="U89:U92" si="74">W89+Y89+Z89+AA89+AB89+AC89</f>
        <v>0</v>
      </c>
      <c r="V89" s="91"/>
      <c r="W89" s="91"/>
      <c r="X89" s="91"/>
      <c r="Y89" s="91"/>
      <c r="Z89" s="91"/>
      <c r="AA89" s="91"/>
      <c r="AB89" s="91"/>
      <c r="AC89" s="92"/>
      <c r="AD89" s="472"/>
    </row>
    <row r="90" spans="1:30" ht="33" x14ac:dyDescent="0.2">
      <c r="A90" s="516" t="s">
        <v>488</v>
      </c>
      <c r="B90" s="529" t="s">
        <v>9</v>
      </c>
      <c r="C90" s="467">
        <v>89</v>
      </c>
      <c r="D90" s="468">
        <v>97</v>
      </c>
      <c r="E90" s="468">
        <v>32</v>
      </c>
      <c r="F90" s="468"/>
      <c r="G90" s="469">
        <f t="shared" si="70"/>
        <v>97</v>
      </c>
      <c r="H90" s="470">
        <f t="shared" si="71"/>
        <v>186</v>
      </c>
      <c r="I90" s="468"/>
      <c r="J90" s="470">
        <f t="shared" si="72"/>
        <v>82</v>
      </c>
      <c r="K90" s="468">
        <v>26</v>
      </c>
      <c r="L90" s="468">
        <v>56</v>
      </c>
      <c r="M90" s="468">
        <v>25</v>
      </c>
      <c r="N90" s="468">
        <v>52</v>
      </c>
      <c r="O90" s="532">
        <f t="shared" si="73"/>
        <v>104</v>
      </c>
      <c r="P90" s="91">
        <v>35</v>
      </c>
      <c r="Q90" s="91">
        <v>6</v>
      </c>
      <c r="R90" s="92">
        <v>2</v>
      </c>
      <c r="S90" s="531">
        <v>204</v>
      </c>
      <c r="T90" s="92">
        <v>37</v>
      </c>
      <c r="U90" s="471">
        <f t="shared" si="74"/>
        <v>167</v>
      </c>
      <c r="V90" s="91"/>
      <c r="W90" s="91">
        <v>131</v>
      </c>
      <c r="X90" s="91">
        <v>97</v>
      </c>
      <c r="Y90" s="91">
        <v>32</v>
      </c>
      <c r="Z90" s="91"/>
      <c r="AA90" s="91"/>
      <c r="AB90" s="91"/>
      <c r="AC90" s="92">
        <v>4</v>
      </c>
      <c r="AD90" s="472">
        <v>92</v>
      </c>
    </row>
    <row r="91" spans="1:30" ht="25.5" x14ac:dyDescent="0.2">
      <c r="A91" s="501" t="s">
        <v>632</v>
      </c>
      <c r="B91" s="528" t="s">
        <v>489</v>
      </c>
      <c r="C91" s="467">
        <v>89</v>
      </c>
      <c r="D91" s="468">
        <v>96</v>
      </c>
      <c r="E91" s="468"/>
      <c r="F91" s="468"/>
      <c r="G91" s="469">
        <f t="shared" si="70"/>
        <v>96</v>
      </c>
      <c r="H91" s="470">
        <f t="shared" si="71"/>
        <v>185</v>
      </c>
      <c r="I91" s="468"/>
      <c r="J91" s="470">
        <f t="shared" si="72"/>
        <v>81</v>
      </c>
      <c r="K91" s="468">
        <v>26</v>
      </c>
      <c r="L91" s="468">
        <v>55</v>
      </c>
      <c r="M91" s="468">
        <v>25</v>
      </c>
      <c r="N91" s="468">
        <v>51</v>
      </c>
      <c r="O91" s="532">
        <f t="shared" si="73"/>
        <v>104</v>
      </c>
      <c r="P91" s="91"/>
      <c r="Q91" s="91"/>
      <c r="R91" s="92"/>
      <c r="S91" s="531">
        <v>204</v>
      </c>
      <c r="T91" s="92">
        <v>37</v>
      </c>
      <c r="U91" s="471">
        <f t="shared" si="74"/>
        <v>167</v>
      </c>
      <c r="V91" s="91"/>
      <c r="W91" s="91">
        <v>131</v>
      </c>
      <c r="X91" s="91">
        <v>97</v>
      </c>
      <c r="Y91" s="91">
        <v>32</v>
      </c>
      <c r="Z91" s="91"/>
      <c r="AA91" s="91"/>
      <c r="AB91" s="91"/>
      <c r="AC91" s="92">
        <v>4</v>
      </c>
      <c r="AD91" s="472">
        <v>92</v>
      </c>
    </row>
    <row r="92" spans="1:30" ht="25.5" x14ac:dyDescent="0.2">
      <c r="A92" s="509" t="s">
        <v>633</v>
      </c>
      <c r="B92" s="528" t="s">
        <v>490</v>
      </c>
      <c r="C92" s="467"/>
      <c r="D92" s="468">
        <v>1</v>
      </c>
      <c r="E92" s="468"/>
      <c r="F92" s="468"/>
      <c r="G92" s="469">
        <f t="shared" si="70"/>
        <v>1</v>
      </c>
      <c r="H92" s="470">
        <f t="shared" si="71"/>
        <v>1</v>
      </c>
      <c r="I92" s="468"/>
      <c r="J92" s="470">
        <f t="shared" si="72"/>
        <v>1</v>
      </c>
      <c r="K92" s="468"/>
      <c r="L92" s="468">
        <v>1</v>
      </c>
      <c r="M92" s="468"/>
      <c r="N92" s="468">
        <v>1</v>
      </c>
      <c r="O92" s="532">
        <f t="shared" si="73"/>
        <v>0</v>
      </c>
      <c r="P92" s="91"/>
      <c r="Q92" s="91"/>
      <c r="R92" s="92"/>
      <c r="S92" s="531"/>
      <c r="T92" s="92"/>
      <c r="U92" s="471">
        <f t="shared" si="74"/>
        <v>0</v>
      </c>
      <c r="V92" s="91"/>
      <c r="W92" s="91"/>
      <c r="X92" s="91"/>
      <c r="Y92" s="91"/>
      <c r="Z92" s="91"/>
      <c r="AA92" s="91"/>
      <c r="AB92" s="91"/>
      <c r="AC92" s="92"/>
      <c r="AD92" s="472"/>
    </row>
    <row r="93" spans="1:30" ht="16.5" x14ac:dyDescent="0.2">
      <c r="A93" s="516" t="s">
        <v>491</v>
      </c>
      <c r="B93" s="529" t="s">
        <v>10</v>
      </c>
      <c r="C93" s="467">
        <v>3</v>
      </c>
      <c r="D93" s="468">
        <v>1</v>
      </c>
      <c r="E93" s="468"/>
      <c r="F93" s="468"/>
      <c r="G93" s="469">
        <f t="shared" ref="G93:G105" si="75">D93+F93</f>
        <v>1</v>
      </c>
      <c r="H93" s="470">
        <f t="shared" ref="H93:H104" si="76">G93+C93</f>
        <v>4</v>
      </c>
      <c r="I93" s="468"/>
      <c r="J93" s="470">
        <f t="shared" ref="J93:J105" si="77">K93+L93</f>
        <v>4</v>
      </c>
      <c r="K93" s="468">
        <v>3</v>
      </c>
      <c r="L93" s="468">
        <v>1</v>
      </c>
      <c r="M93" s="468"/>
      <c r="N93" s="468"/>
      <c r="O93" s="532">
        <f t="shared" ref="O93:O105" si="78">SUM(H93-J93)</f>
        <v>0</v>
      </c>
      <c r="P93" s="91">
        <v>3</v>
      </c>
      <c r="Q93" s="91">
        <v>1</v>
      </c>
      <c r="R93" s="92">
        <v>1</v>
      </c>
      <c r="S93" s="531">
        <v>3</v>
      </c>
      <c r="T93" s="92">
        <v>1</v>
      </c>
      <c r="U93" s="471">
        <f t="shared" ref="U93:U105" si="79">W93+Y93+Z93+AA93+AB93+AC93</f>
        <v>2</v>
      </c>
      <c r="V93" s="91"/>
      <c r="W93" s="91">
        <v>2</v>
      </c>
      <c r="X93" s="91">
        <v>1</v>
      </c>
      <c r="Y93" s="91"/>
      <c r="Z93" s="91"/>
      <c r="AA93" s="91"/>
      <c r="AB93" s="91"/>
      <c r="AC93" s="92"/>
      <c r="AD93" s="472"/>
    </row>
    <row r="94" spans="1:30" ht="25.5" x14ac:dyDescent="0.2">
      <c r="A94" s="501" t="s">
        <v>634</v>
      </c>
      <c r="B94" s="528" t="s">
        <v>492</v>
      </c>
      <c r="C94" s="467"/>
      <c r="D94" s="468"/>
      <c r="E94" s="468"/>
      <c r="F94" s="468"/>
      <c r="G94" s="469">
        <f t="shared" si="75"/>
        <v>0</v>
      </c>
      <c r="H94" s="470">
        <f t="shared" si="76"/>
        <v>0</v>
      </c>
      <c r="I94" s="468"/>
      <c r="J94" s="470">
        <f t="shared" si="77"/>
        <v>0</v>
      </c>
      <c r="K94" s="468"/>
      <c r="L94" s="468"/>
      <c r="M94" s="468"/>
      <c r="N94" s="468"/>
      <c r="O94" s="532">
        <f t="shared" si="78"/>
        <v>0</v>
      </c>
      <c r="P94" s="91"/>
      <c r="Q94" s="91"/>
      <c r="R94" s="92"/>
      <c r="S94" s="531"/>
      <c r="T94" s="92"/>
      <c r="U94" s="471">
        <f t="shared" si="79"/>
        <v>0</v>
      </c>
      <c r="V94" s="91"/>
      <c r="W94" s="91"/>
      <c r="X94" s="91"/>
      <c r="Y94" s="91"/>
      <c r="Z94" s="91"/>
      <c r="AA94" s="91"/>
      <c r="AB94" s="91"/>
      <c r="AC94" s="92"/>
      <c r="AD94" s="472"/>
    </row>
    <row r="95" spans="1:30" ht="25.5" x14ac:dyDescent="0.2">
      <c r="A95" s="509" t="s">
        <v>635</v>
      </c>
      <c r="B95" s="528" t="s">
        <v>493</v>
      </c>
      <c r="C95" s="467"/>
      <c r="D95" s="468"/>
      <c r="E95" s="468"/>
      <c r="F95" s="468"/>
      <c r="G95" s="469">
        <f t="shared" si="75"/>
        <v>0</v>
      </c>
      <c r="H95" s="470">
        <f t="shared" si="76"/>
        <v>0</v>
      </c>
      <c r="I95" s="468"/>
      <c r="J95" s="470">
        <f t="shared" si="77"/>
        <v>0</v>
      </c>
      <c r="K95" s="468"/>
      <c r="L95" s="468"/>
      <c r="M95" s="468"/>
      <c r="N95" s="468"/>
      <c r="O95" s="532">
        <f t="shared" si="78"/>
        <v>0</v>
      </c>
      <c r="P95" s="91"/>
      <c r="Q95" s="91"/>
      <c r="R95" s="92"/>
      <c r="S95" s="531"/>
      <c r="T95" s="92"/>
      <c r="U95" s="471">
        <f t="shared" si="79"/>
        <v>0</v>
      </c>
      <c r="V95" s="91"/>
      <c r="W95" s="91"/>
      <c r="X95" s="91"/>
      <c r="Y95" s="91"/>
      <c r="Z95" s="91"/>
      <c r="AA95" s="91"/>
      <c r="AB95" s="91"/>
      <c r="AC95" s="92"/>
      <c r="AD95" s="472"/>
    </row>
    <row r="96" spans="1:30" ht="25.5" x14ac:dyDescent="0.2">
      <c r="A96" s="509" t="s">
        <v>636</v>
      </c>
      <c r="B96" s="528" t="s">
        <v>494</v>
      </c>
      <c r="C96" s="467"/>
      <c r="D96" s="468"/>
      <c r="E96" s="468"/>
      <c r="F96" s="468"/>
      <c r="G96" s="469">
        <f t="shared" si="75"/>
        <v>0</v>
      </c>
      <c r="H96" s="470">
        <f t="shared" si="76"/>
        <v>0</v>
      </c>
      <c r="I96" s="468"/>
      <c r="J96" s="470">
        <f t="shared" si="77"/>
        <v>0</v>
      </c>
      <c r="K96" s="468"/>
      <c r="L96" s="468"/>
      <c r="M96" s="468"/>
      <c r="N96" s="468"/>
      <c r="O96" s="532">
        <f t="shared" si="78"/>
        <v>0</v>
      </c>
      <c r="P96" s="91"/>
      <c r="Q96" s="91"/>
      <c r="R96" s="92"/>
      <c r="S96" s="531"/>
      <c r="T96" s="92"/>
      <c r="U96" s="471">
        <f t="shared" si="79"/>
        <v>0</v>
      </c>
      <c r="V96" s="91"/>
      <c r="W96" s="91"/>
      <c r="X96" s="91"/>
      <c r="Y96" s="91"/>
      <c r="Z96" s="91"/>
      <c r="AA96" s="91"/>
      <c r="AB96" s="91"/>
      <c r="AC96" s="92"/>
      <c r="AD96" s="472"/>
    </row>
    <row r="97" spans="1:31" ht="25.5" x14ac:dyDescent="0.2">
      <c r="A97" s="509" t="s">
        <v>637</v>
      </c>
      <c r="B97" s="528" t="s">
        <v>495</v>
      </c>
      <c r="C97" s="467"/>
      <c r="D97" s="468"/>
      <c r="E97" s="468"/>
      <c r="F97" s="468"/>
      <c r="G97" s="469">
        <f t="shared" si="75"/>
        <v>0</v>
      </c>
      <c r="H97" s="470">
        <f t="shared" si="76"/>
        <v>0</v>
      </c>
      <c r="I97" s="468"/>
      <c r="J97" s="470">
        <f t="shared" si="77"/>
        <v>0</v>
      </c>
      <c r="K97" s="468"/>
      <c r="L97" s="468"/>
      <c r="M97" s="468"/>
      <c r="N97" s="468"/>
      <c r="O97" s="532">
        <f t="shared" si="78"/>
        <v>0</v>
      </c>
      <c r="P97" s="91"/>
      <c r="Q97" s="91"/>
      <c r="R97" s="92"/>
      <c r="S97" s="531"/>
      <c r="T97" s="92"/>
      <c r="U97" s="471">
        <f t="shared" si="79"/>
        <v>0</v>
      </c>
      <c r="V97" s="91"/>
      <c r="W97" s="91"/>
      <c r="X97" s="91"/>
      <c r="Y97" s="91"/>
      <c r="Z97" s="91"/>
      <c r="AA97" s="91"/>
      <c r="AB97" s="91"/>
      <c r="AC97" s="92"/>
      <c r="AD97" s="472"/>
    </row>
    <row r="98" spans="1:31" ht="25.5" x14ac:dyDescent="0.2">
      <c r="A98" s="509" t="s">
        <v>638</v>
      </c>
      <c r="B98" s="528" t="s">
        <v>554</v>
      </c>
      <c r="C98" s="467"/>
      <c r="D98" s="468"/>
      <c r="E98" s="468"/>
      <c r="F98" s="468"/>
      <c r="G98" s="469">
        <f t="shared" ref="G98" si="80">D98+F98</f>
        <v>0</v>
      </c>
      <c r="H98" s="470">
        <f t="shared" ref="H98" si="81">G98+C98</f>
        <v>0</v>
      </c>
      <c r="I98" s="468"/>
      <c r="J98" s="470">
        <f t="shared" ref="J98" si="82">K98+L98</f>
        <v>0</v>
      </c>
      <c r="K98" s="468"/>
      <c r="L98" s="468"/>
      <c r="M98" s="468"/>
      <c r="N98" s="468"/>
      <c r="O98" s="532">
        <f t="shared" ref="O98" si="83">SUM(H98-J98)</f>
        <v>0</v>
      </c>
      <c r="P98" s="91"/>
      <c r="Q98" s="91"/>
      <c r="R98" s="92"/>
      <c r="S98" s="531"/>
      <c r="T98" s="92"/>
      <c r="U98" s="471">
        <f t="shared" ref="U98" si="84">W98+Y98+Z98+AA98+AB98+AC98</f>
        <v>0</v>
      </c>
      <c r="V98" s="91"/>
      <c r="W98" s="91"/>
      <c r="X98" s="91"/>
      <c r="Y98" s="91"/>
      <c r="Z98" s="91"/>
      <c r="AA98" s="91"/>
      <c r="AB98" s="91"/>
      <c r="AC98" s="92"/>
      <c r="AD98" s="472"/>
    </row>
    <row r="99" spans="1:31" ht="27.75" customHeight="1" x14ac:dyDescent="0.2">
      <c r="A99" s="509" t="s">
        <v>639</v>
      </c>
      <c r="B99" s="528" t="s">
        <v>496</v>
      </c>
      <c r="C99" s="467"/>
      <c r="D99" s="468"/>
      <c r="E99" s="468"/>
      <c r="F99" s="468"/>
      <c r="G99" s="469">
        <f t="shared" si="75"/>
        <v>0</v>
      </c>
      <c r="H99" s="470">
        <f t="shared" si="76"/>
        <v>0</v>
      </c>
      <c r="I99" s="468"/>
      <c r="J99" s="470">
        <f t="shared" si="77"/>
        <v>0</v>
      </c>
      <c r="K99" s="468"/>
      <c r="L99" s="468"/>
      <c r="M99" s="468"/>
      <c r="N99" s="468"/>
      <c r="O99" s="532">
        <f t="shared" si="78"/>
        <v>0</v>
      </c>
      <c r="P99" s="91"/>
      <c r="Q99" s="91"/>
      <c r="R99" s="92"/>
      <c r="S99" s="531"/>
      <c r="T99" s="92"/>
      <c r="U99" s="471">
        <f t="shared" si="79"/>
        <v>0</v>
      </c>
      <c r="V99" s="91"/>
      <c r="W99" s="91"/>
      <c r="X99" s="91"/>
      <c r="Y99" s="91"/>
      <c r="Z99" s="91"/>
      <c r="AA99" s="91"/>
      <c r="AB99" s="91"/>
      <c r="AC99" s="92"/>
      <c r="AD99" s="472"/>
    </row>
    <row r="100" spans="1:31" ht="25.5" x14ac:dyDescent="0.2">
      <c r="A100" s="509" t="s">
        <v>640</v>
      </c>
      <c r="B100" s="528" t="s">
        <v>497</v>
      </c>
      <c r="C100" s="467"/>
      <c r="D100" s="468"/>
      <c r="E100" s="468"/>
      <c r="F100" s="468"/>
      <c r="G100" s="469">
        <f>D100+F100</f>
        <v>0</v>
      </c>
      <c r="H100" s="470">
        <f t="shared" si="76"/>
        <v>0</v>
      </c>
      <c r="I100" s="468"/>
      <c r="J100" s="470">
        <f t="shared" si="77"/>
        <v>0</v>
      </c>
      <c r="K100" s="468"/>
      <c r="L100" s="468"/>
      <c r="M100" s="468"/>
      <c r="N100" s="468"/>
      <c r="O100" s="532">
        <f t="shared" si="78"/>
        <v>0</v>
      </c>
      <c r="P100" s="91"/>
      <c r="Q100" s="91"/>
      <c r="R100" s="92"/>
      <c r="S100" s="531"/>
      <c r="T100" s="92"/>
      <c r="U100" s="471">
        <f t="shared" si="79"/>
        <v>0</v>
      </c>
      <c r="V100" s="91"/>
      <c r="W100" s="91"/>
      <c r="X100" s="91"/>
      <c r="Y100" s="91"/>
      <c r="Z100" s="91"/>
      <c r="AA100" s="91"/>
      <c r="AB100" s="91"/>
      <c r="AC100" s="92"/>
      <c r="AD100" s="472"/>
    </row>
    <row r="101" spans="1:31" ht="38.25" x14ac:dyDescent="0.2">
      <c r="A101" s="509" t="s">
        <v>641</v>
      </c>
      <c r="B101" s="528" t="s">
        <v>498</v>
      </c>
      <c r="C101" s="467"/>
      <c r="D101" s="468">
        <v>1</v>
      </c>
      <c r="E101" s="468"/>
      <c r="F101" s="468"/>
      <c r="G101" s="469">
        <f t="shared" si="75"/>
        <v>1</v>
      </c>
      <c r="H101" s="470">
        <f t="shared" si="76"/>
        <v>1</v>
      </c>
      <c r="I101" s="468"/>
      <c r="J101" s="470">
        <f t="shared" si="77"/>
        <v>1</v>
      </c>
      <c r="K101" s="468">
        <v>1</v>
      </c>
      <c r="L101" s="468"/>
      <c r="M101" s="468"/>
      <c r="N101" s="468"/>
      <c r="O101" s="532">
        <f t="shared" si="78"/>
        <v>0</v>
      </c>
      <c r="P101" s="91">
        <v>1</v>
      </c>
      <c r="Q101" s="91"/>
      <c r="R101" s="92"/>
      <c r="S101" s="531">
        <v>1</v>
      </c>
      <c r="T101" s="92"/>
      <c r="U101" s="471">
        <f t="shared" si="79"/>
        <v>1</v>
      </c>
      <c r="V101" s="91"/>
      <c r="W101" s="91">
        <v>1</v>
      </c>
      <c r="X101" s="91">
        <v>1</v>
      </c>
      <c r="Y101" s="91"/>
      <c r="Z101" s="91"/>
      <c r="AA101" s="91"/>
      <c r="AB101" s="91"/>
      <c r="AC101" s="92"/>
      <c r="AD101" s="472"/>
    </row>
    <row r="102" spans="1:31" ht="25.5" x14ac:dyDescent="0.2">
      <c r="A102" s="509" t="s">
        <v>642</v>
      </c>
      <c r="B102" s="528" t="s">
        <v>555</v>
      </c>
      <c r="C102" s="467">
        <v>1</v>
      </c>
      <c r="D102" s="468"/>
      <c r="E102" s="468"/>
      <c r="F102" s="468"/>
      <c r="G102" s="469">
        <f t="shared" ref="G102" si="85">D102+F102</f>
        <v>0</v>
      </c>
      <c r="H102" s="470">
        <f t="shared" ref="H102" si="86">G102+C102</f>
        <v>1</v>
      </c>
      <c r="I102" s="468"/>
      <c r="J102" s="470">
        <f t="shared" ref="J102" si="87">K102+L102</f>
        <v>0</v>
      </c>
      <c r="K102" s="468"/>
      <c r="L102" s="468"/>
      <c r="M102" s="468"/>
      <c r="N102" s="468"/>
      <c r="O102" s="532">
        <f t="shared" ref="O102" si="88">SUM(H102-J102)</f>
        <v>1</v>
      </c>
      <c r="P102" s="91"/>
      <c r="Q102" s="91"/>
      <c r="R102" s="92"/>
      <c r="S102" s="531"/>
      <c r="T102" s="92"/>
      <c r="U102" s="471">
        <f t="shared" ref="U102" si="89">W102+Y102+Z102+AA102+AB102+AC102</f>
        <v>0</v>
      </c>
      <c r="V102" s="91"/>
      <c r="W102" s="91"/>
      <c r="X102" s="91"/>
      <c r="Y102" s="91"/>
      <c r="Z102" s="91"/>
      <c r="AA102" s="91"/>
      <c r="AB102" s="91"/>
      <c r="AC102" s="92"/>
      <c r="AD102" s="472"/>
    </row>
    <row r="103" spans="1:31" ht="33" x14ac:dyDescent="0.2">
      <c r="A103" s="516" t="s">
        <v>499</v>
      </c>
      <c r="B103" s="529" t="s">
        <v>11</v>
      </c>
      <c r="C103" s="467"/>
      <c r="D103" s="468"/>
      <c r="E103" s="468"/>
      <c r="F103" s="468"/>
      <c r="G103" s="469">
        <f t="shared" si="75"/>
        <v>0</v>
      </c>
      <c r="H103" s="470">
        <f t="shared" si="76"/>
        <v>0</v>
      </c>
      <c r="I103" s="468"/>
      <c r="J103" s="470">
        <f t="shared" si="77"/>
        <v>0</v>
      </c>
      <c r="K103" s="468"/>
      <c r="L103" s="468"/>
      <c r="M103" s="468"/>
      <c r="N103" s="468"/>
      <c r="O103" s="532">
        <f t="shared" si="78"/>
        <v>0</v>
      </c>
      <c r="P103" s="91"/>
      <c r="Q103" s="91"/>
      <c r="R103" s="92"/>
      <c r="S103" s="531"/>
      <c r="T103" s="92"/>
      <c r="U103" s="471">
        <f t="shared" si="79"/>
        <v>0</v>
      </c>
      <c r="V103" s="91"/>
      <c r="W103" s="91"/>
      <c r="X103" s="91"/>
      <c r="Y103" s="91"/>
      <c r="Z103" s="91"/>
      <c r="AA103" s="91"/>
      <c r="AB103" s="91"/>
      <c r="AC103" s="92"/>
      <c r="AD103" s="472"/>
    </row>
    <row r="104" spans="1:31" ht="25.5" x14ac:dyDescent="0.2">
      <c r="A104" s="501" t="s">
        <v>643</v>
      </c>
      <c r="B104" s="528" t="s">
        <v>500</v>
      </c>
      <c r="C104" s="467"/>
      <c r="D104" s="468"/>
      <c r="E104" s="468"/>
      <c r="F104" s="468"/>
      <c r="G104" s="469">
        <f t="shared" si="75"/>
        <v>0</v>
      </c>
      <c r="H104" s="470">
        <f t="shared" si="76"/>
        <v>0</v>
      </c>
      <c r="I104" s="468"/>
      <c r="J104" s="470">
        <f t="shared" si="77"/>
        <v>0</v>
      </c>
      <c r="K104" s="468"/>
      <c r="L104" s="468"/>
      <c r="M104" s="468"/>
      <c r="N104" s="468"/>
      <c r="O104" s="532">
        <f t="shared" si="78"/>
        <v>0</v>
      </c>
      <c r="P104" s="91"/>
      <c r="Q104" s="91"/>
      <c r="R104" s="92"/>
      <c r="S104" s="531"/>
      <c r="T104" s="92"/>
      <c r="U104" s="471">
        <f t="shared" si="79"/>
        <v>0</v>
      </c>
      <c r="V104" s="91"/>
      <c r="W104" s="91"/>
      <c r="X104" s="91"/>
      <c r="Y104" s="91"/>
      <c r="Z104" s="91"/>
      <c r="AA104" s="91"/>
      <c r="AB104" s="91"/>
      <c r="AC104" s="92"/>
      <c r="AD104" s="472"/>
    </row>
    <row r="105" spans="1:31" ht="17.25" thickBot="1" x14ac:dyDescent="0.25">
      <c r="A105" s="517" t="s">
        <v>501</v>
      </c>
      <c r="B105" s="529" t="s">
        <v>46</v>
      </c>
      <c r="C105" s="485"/>
      <c r="D105" s="486"/>
      <c r="E105" s="486"/>
      <c r="F105" s="486"/>
      <c r="G105" s="487">
        <f t="shared" si="75"/>
        <v>0</v>
      </c>
      <c r="H105" s="488">
        <f>G105+C105</f>
        <v>0</v>
      </c>
      <c r="I105" s="486"/>
      <c r="J105" s="488">
        <f t="shared" si="77"/>
        <v>0</v>
      </c>
      <c r="K105" s="486"/>
      <c r="L105" s="486"/>
      <c r="M105" s="486"/>
      <c r="N105" s="486"/>
      <c r="O105" s="535">
        <f t="shared" si="78"/>
        <v>0</v>
      </c>
      <c r="P105" s="110"/>
      <c r="Q105" s="110"/>
      <c r="R105" s="111"/>
      <c r="S105" s="544"/>
      <c r="T105" s="111"/>
      <c r="U105" s="549">
        <f t="shared" si="79"/>
        <v>0</v>
      </c>
      <c r="V105" s="110"/>
      <c r="W105" s="110"/>
      <c r="X105" s="110"/>
      <c r="Y105" s="110"/>
      <c r="Z105" s="110"/>
      <c r="AA105" s="110"/>
      <c r="AB105" s="110"/>
      <c r="AC105" s="111"/>
      <c r="AD105" s="472"/>
    </row>
    <row r="106" spans="1:31" ht="16.5" thickBot="1" x14ac:dyDescent="0.3">
      <c r="A106" s="569" t="s">
        <v>502</v>
      </c>
      <c r="B106" s="534" t="s">
        <v>509</v>
      </c>
      <c r="C106" s="541">
        <f t="shared" ref="C106:AD106" si="90">SUM(C14,C16,C25,C28,C44,C57,C65,C70,C88,C89,C90,C93,C103,C105,C42)</f>
        <v>112</v>
      </c>
      <c r="D106" s="542">
        <f t="shared" si="90"/>
        <v>127</v>
      </c>
      <c r="E106" s="542">
        <f t="shared" si="90"/>
        <v>39</v>
      </c>
      <c r="F106" s="542">
        <f t="shared" si="90"/>
        <v>0</v>
      </c>
      <c r="G106" s="542">
        <f t="shared" si="90"/>
        <v>127</v>
      </c>
      <c r="H106" s="542">
        <f t="shared" si="90"/>
        <v>239</v>
      </c>
      <c r="I106" s="542">
        <f t="shared" si="90"/>
        <v>0</v>
      </c>
      <c r="J106" s="542">
        <f t="shared" si="90"/>
        <v>114</v>
      </c>
      <c r="K106" s="542">
        <f t="shared" si="90"/>
        <v>37</v>
      </c>
      <c r="L106" s="542">
        <f t="shared" si="90"/>
        <v>77</v>
      </c>
      <c r="M106" s="542">
        <f t="shared" si="90"/>
        <v>31</v>
      </c>
      <c r="N106" s="542">
        <f t="shared" si="90"/>
        <v>70</v>
      </c>
      <c r="O106" s="542">
        <f t="shared" si="90"/>
        <v>125</v>
      </c>
      <c r="P106" s="542">
        <f t="shared" si="90"/>
        <v>49</v>
      </c>
      <c r="Q106" s="542">
        <f t="shared" si="90"/>
        <v>8</v>
      </c>
      <c r="R106" s="543">
        <f t="shared" si="90"/>
        <v>3</v>
      </c>
      <c r="S106" s="473">
        <f t="shared" si="90"/>
        <v>233</v>
      </c>
      <c r="T106" s="547">
        <f t="shared" si="90"/>
        <v>44</v>
      </c>
      <c r="U106" s="473">
        <f t="shared" si="90"/>
        <v>189</v>
      </c>
      <c r="V106" s="489">
        <f t="shared" si="90"/>
        <v>2</v>
      </c>
      <c r="W106" s="489">
        <f t="shared" si="90"/>
        <v>148</v>
      </c>
      <c r="X106" s="489">
        <f t="shared" si="90"/>
        <v>108</v>
      </c>
      <c r="Y106" s="489">
        <f t="shared" si="90"/>
        <v>34</v>
      </c>
      <c r="Z106" s="489">
        <f t="shared" si="90"/>
        <v>2</v>
      </c>
      <c r="AA106" s="489">
        <f t="shared" si="90"/>
        <v>0</v>
      </c>
      <c r="AB106" s="489">
        <f t="shared" si="90"/>
        <v>0</v>
      </c>
      <c r="AC106" s="490">
        <f t="shared" si="90"/>
        <v>5</v>
      </c>
      <c r="AD106" s="548">
        <f t="shared" si="90"/>
        <v>103</v>
      </c>
    </row>
    <row r="107" spans="1:31" ht="16.5" x14ac:dyDescent="0.2">
      <c r="A107" s="518" t="s">
        <v>552</v>
      </c>
      <c r="B107" s="536" t="s">
        <v>47</v>
      </c>
      <c r="C107" s="474">
        <v>5</v>
      </c>
      <c r="D107" s="475">
        <v>31</v>
      </c>
      <c r="E107" s="475"/>
      <c r="F107" s="475"/>
      <c r="G107" s="476">
        <f t="shared" si="0"/>
        <v>31</v>
      </c>
      <c r="H107" s="477">
        <f t="shared" ref="H107:H111" si="91">G107+C107</f>
        <v>36</v>
      </c>
      <c r="I107" s="475"/>
      <c r="J107" s="477">
        <f>K107+L107</f>
        <v>28</v>
      </c>
      <c r="K107" s="475">
        <v>28</v>
      </c>
      <c r="L107" s="475"/>
      <c r="M107" s="475"/>
      <c r="N107" s="479">
        <v>27</v>
      </c>
      <c r="O107" s="533">
        <f t="shared" si="2"/>
        <v>8</v>
      </c>
      <c r="P107" s="479">
        <v>11</v>
      </c>
      <c r="Q107" s="479"/>
      <c r="R107" s="478"/>
      <c r="S107" s="545" t="s">
        <v>98</v>
      </c>
      <c r="T107" s="546" t="s">
        <v>98</v>
      </c>
      <c r="U107" s="550" t="s">
        <v>98</v>
      </c>
      <c r="V107" s="551" t="s">
        <v>98</v>
      </c>
      <c r="W107" s="551" t="s">
        <v>98</v>
      </c>
      <c r="X107" s="551" t="s">
        <v>98</v>
      </c>
      <c r="Y107" s="551" t="s">
        <v>98</v>
      </c>
      <c r="Z107" s="551" t="s">
        <v>98</v>
      </c>
      <c r="AA107" s="551" t="s">
        <v>98</v>
      </c>
      <c r="AB107" s="551" t="s">
        <v>98</v>
      </c>
      <c r="AC107" s="546" t="s">
        <v>98</v>
      </c>
      <c r="AD107" s="480" t="s">
        <v>98</v>
      </c>
      <c r="AE107" s="2" t="s">
        <v>187</v>
      </c>
    </row>
    <row r="108" spans="1:31" ht="25.5" x14ac:dyDescent="0.2">
      <c r="A108" s="504" t="s">
        <v>644</v>
      </c>
      <c r="B108" s="537" t="s">
        <v>503</v>
      </c>
      <c r="C108" s="467">
        <v>5</v>
      </c>
      <c r="D108" s="468">
        <v>28</v>
      </c>
      <c r="E108" s="468"/>
      <c r="F108" s="468"/>
      <c r="G108" s="469">
        <f t="shared" si="0"/>
        <v>28</v>
      </c>
      <c r="H108" s="470">
        <f>G108+C108</f>
        <v>33</v>
      </c>
      <c r="I108" s="468"/>
      <c r="J108" s="470">
        <f t="shared" si="3"/>
        <v>26</v>
      </c>
      <c r="K108" s="468">
        <v>26</v>
      </c>
      <c r="L108" s="468"/>
      <c r="M108" s="468"/>
      <c r="N108" s="91">
        <v>25</v>
      </c>
      <c r="O108" s="532">
        <f t="shared" si="2"/>
        <v>7</v>
      </c>
      <c r="P108" s="91">
        <v>11</v>
      </c>
      <c r="Q108" s="91"/>
      <c r="R108" s="92"/>
      <c r="S108" s="540" t="s">
        <v>98</v>
      </c>
      <c r="T108" s="481" t="s">
        <v>98</v>
      </c>
      <c r="U108" s="482" t="s">
        <v>98</v>
      </c>
      <c r="V108" s="483" t="s">
        <v>98</v>
      </c>
      <c r="W108" s="483" t="s">
        <v>98</v>
      </c>
      <c r="X108" s="483" t="s">
        <v>98</v>
      </c>
      <c r="Y108" s="483" t="s">
        <v>98</v>
      </c>
      <c r="Z108" s="483" t="s">
        <v>98</v>
      </c>
      <c r="AA108" s="483" t="s">
        <v>98</v>
      </c>
      <c r="AB108" s="483" t="s">
        <v>98</v>
      </c>
      <c r="AC108" s="481" t="s">
        <v>98</v>
      </c>
      <c r="AD108" s="484" t="s">
        <v>98</v>
      </c>
    </row>
    <row r="109" spans="1:31" x14ac:dyDescent="0.2">
      <c r="A109" s="512" t="s">
        <v>504</v>
      </c>
      <c r="B109" s="537" t="s">
        <v>43</v>
      </c>
      <c r="C109" s="467"/>
      <c r="D109" s="468">
        <v>3</v>
      </c>
      <c r="E109" s="468"/>
      <c r="F109" s="468"/>
      <c r="G109" s="469">
        <f t="shared" si="0"/>
        <v>3</v>
      </c>
      <c r="H109" s="470">
        <f t="shared" si="91"/>
        <v>3</v>
      </c>
      <c r="I109" s="468"/>
      <c r="J109" s="470">
        <f t="shared" si="3"/>
        <v>2</v>
      </c>
      <c r="K109" s="468">
        <v>2</v>
      </c>
      <c r="L109" s="468"/>
      <c r="M109" s="468"/>
      <c r="N109" s="91">
        <v>2</v>
      </c>
      <c r="O109" s="532">
        <f>SUM(H109-J109)</f>
        <v>1</v>
      </c>
      <c r="P109" s="91">
        <v>0</v>
      </c>
      <c r="Q109" s="91"/>
      <c r="R109" s="92"/>
      <c r="S109" s="540" t="s">
        <v>98</v>
      </c>
      <c r="T109" s="481" t="s">
        <v>98</v>
      </c>
      <c r="U109" s="482" t="s">
        <v>98</v>
      </c>
      <c r="V109" s="483" t="s">
        <v>98</v>
      </c>
      <c r="W109" s="483" t="s">
        <v>98</v>
      </c>
      <c r="X109" s="483" t="s">
        <v>98</v>
      </c>
      <c r="Y109" s="483" t="s">
        <v>98</v>
      </c>
      <c r="Z109" s="483" t="s">
        <v>98</v>
      </c>
      <c r="AA109" s="483" t="s">
        <v>98</v>
      </c>
      <c r="AB109" s="483" t="s">
        <v>98</v>
      </c>
      <c r="AC109" s="481" t="s">
        <v>98</v>
      </c>
      <c r="AD109" s="484" t="s">
        <v>98</v>
      </c>
    </row>
    <row r="110" spans="1:31" ht="16.5" x14ac:dyDescent="0.2">
      <c r="A110" s="519" t="s">
        <v>553</v>
      </c>
      <c r="B110" s="538" t="s">
        <v>505</v>
      </c>
      <c r="C110" s="467">
        <v>10</v>
      </c>
      <c r="D110" s="468">
        <v>6420</v>
      </c>
      <c r="E110" s="468"/>
      <c r="F110" s="468"/>
      <c r="G110" s="469">
        <f t="shared" si="0"/>
        <v>6420</v>
      </c>
      <c r="H110" s="470">
        <f t="shared" si="91"/>
        <v>6430</v>
      </c>
      <c r="I110" s="468"/>
      <c r="J110" s="470">
        <f t="shared" si="3"/>
        <v>6421</v>
      </c>
      <c r="K110" s="468">
        <v>6408</v>
      </c>
      <c r="L110" s="468">
        <v>13</v>
      </c>
      <c r="M110" s="468"/>
      <c r="N110" s="91">
        <v>6394</v>
      </c>
      <c r="O110" s="532">
        <f t="shared" si="2"/>
        <v>9</v>
      </c>
      <c r="P110" s="91">
        <v>230</v>
      </c>
      <c r="Q110" s="91"/>
      <c r="R110" s="92"/>
      <c r="S110" s="540" t="s">
        <v>98</v>
      </c>
      <c r="T110" s="481" t="s">
        <v>98</v>
      </c>
      <c r="U110" s="482" t="s">
        <v>98</v>
      </c>
      <c r="V110" s="483" t="s">
        <v>98</v>
      </c>
      <c r="W110" s="483" t="s">
        <v>98</v>
      </c>
      <c r="X110" s="483" t="s">
        <v>98</v>
      </c>
      <c r="Y110" s="483" t="s">
        <v>98</v>
      </c>
      <c r="Z110" s="483" t="s">
        <v>98</v>
      </c>
      <c r="AA110" s="483" t="s">
        <v>98</v>
      </c>
      <c r="AB110" s="483" t="s">
        <v>98</v>
      </c>
      <c r="AC110" s="481" t="s">
        <v>98</v>
      </c>
      <c r="AD110" s="484" t="s">
        <v>98</v>
      </c>
    </row>
    <row r="111" spans="1:31" ht="17.25" thickBot="1" x14ac:dyDescent="0.35">
      <c r="A111" s="520" t="s">
        <v>507</v>
      </c>
      <c r="B111" s="539" t="s">
        <v>506</v>
      </c>
      <c r="C111" s="485">
        <v>0</v>
      </c>
      <c r="D111" s="486">
        <v>2</v>
      </c>
      <c r="E111" s="486"/>
      <c r="F111" s="486"/>
      <c r="G111" s="487">
        <f t="shared" si="0"/>
        <v>2</v>
      </c>
      <c r="H111" s="488">
        <f t="shared" si="91"/>
        <v>2</v>
      </c>
      <c r="I111" s="486"/>
      <c r="J111" s="488">
        <f t="shared" si="3"/>
        <v>2</v>
      </c>
      <c r="K111" s="486">
        <v>2</v>
      </c>
      <c r="L111" s="486"/>
      <c r="M111" s="486"/>
      <c r="N111" s="110">
        <v>2</v>
      </c>
      <c r="O111" s="535">
        <f t="shared" si="2"/>
        <v>0</v>
      </c>
      <c r="P111" s="110"/>
      <c r="Q111" s="110"/>
      <c r="R111" s="111"/>
      <c r="S111" s="637">
        <v>2</v>
      </c>
      <c r="T111" s="638">
        <v>1</v>
      </c>
      <c r="U111" s="639">
        <v>1</v>
      </c>
      <c r="V111" s="640"/>
      <c r="W111" s="640"/>
      <c r="X111" s="640"/>
      <c r="Y111" s="640"/>
      <c r="Z111" s="640"/>
      <c r="AA111" s="640"/>
      <c r="AB111" s="640"/>
      <c r="AC111" s="638">
        <v>1</v>
      </c>
      <c r="AD111" s="641"/>
      <c r="AE111" s="2" t="s">
        <v>187</v>
      </c>
    </row>
    <row r="112" spans="1:31" ht="16.5" thickBot="1" x14ac:dyDescent="0.3">
      <c r="A112" s="568" t="s">
        <v>508</v>
      </c>
      <c r="B112" s="505"/>
      <c r="C112" s="473">
        <f t="shared" ref="C112:R112" si="92">SUM(C107,C110,C111,C106)</f>
        <v>127</v>
      </c>
      <c r="D112" s="489">
        <f t="shared" si="92"/>
        <v>6580</v>
      </c>
      <c r="E112" s="489">
        <f t="shared" si="92"/>
        <v>39</v>
      </c>
      <c r="F112" s="489">
        <f t="shared" si="92"/>
        <v>0</v>
      </c>
      <c r="G112" s="489">
        <f t="shared" si="92"/>
        <v>6580</v>
      </c>
      <c r="H112" s="489">
        <f t="shared" si="92"/>
        <v>6707</v>
      </c>
      <c r="I112" s="489">
        <f t="shared" si="92"/>
        <v>0</v>
      </c>
      <c r="J112" s="489">
        <f t="shared" si="92"/>
        <v>6565</v>
      </c>
      <c r="K112" s="489">
        <f t="shared" si="92"/>
        <v>6475</v>
      </c>
      <c r="L112" s="489">
        <f t="shared" si="92"/>
        <v>90</v>
      </c>
      <c r="M112" s="489">
        <f t="shared" si="92"/>
        <v>31</v>
      </c>
      <c r="N112" s="489">
        <f t="shared" si="92"/>
        <v>6493</v>
      </c>
      <c r="O112" s="489">
        <f t="shared" si="92"/>
        <v>142</v>
      </c>
      <c r="P112" s="489">
        <f t="shared" si="92"/>
        <v>290</v>
      </c>
      <c r="Q112" s="489">
        <f t="shared" si="92"/>
        <v>8</v>
      </c>
      <c r="R112" s="490">
        <f t="shared" si="92"/>
        <v>3</v>
      </c>
      <c r="S112" s="473">
        <f>SUM(S106:S111)</f>
        <v>235</v>
      </c>
      <c r="T112" s="490">
        <f t="shared" ref="T112:AC112" si="93">SUM(T106:T111)</f>
        <v>45</v>
      </c>
      <c r="U112" s="473">
        <f>SUM(U106:U111)</f>
        <v>190</v>
      </c>
      <c r="V112" s="489">
        <f t="shared" si="93"/>
        <v>2</v>
      </c>
      <c r="W112" s="489">
        <f t="shared" si="93"/>
        <v>148</v>
      </c>
      <c r="X112" s="489">
        <f t="shared" si="93"/>
        <v>108</v>
      </c>
      <c r="Y112" s="489">
        <f t="shared" si="93"/>
        <v>34</v>
      </c>
      <c r="Z112" s="489">
        <f t="shared" si="93"/>
        <v>2</v>
      </c>
      <c r="AA112" s="489">
        <f t="shared" si="93"/>
        <v>0</v>
      </c>
      <c r="AB112" s="489">
        <f t="shared" si="93"/>
        <v>0</v>
      </c>
      <c r="AC112" s="490">
        <f t="shared" si="93"/>
        <v>6</v>
      </c>
      <c r="AD112" s="548">
        <f>SUM(AD106:AD111)</f>
        <v>103</v>
      </c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6"/>
      <c r="B114" s="93" t="s">
        <v>13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6" t="s">
        <v>645</v>
      </c>
      <c r="B115" s="651"/>
      <c r="C115" s="56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30" x14ac:dyDescent="0.2">
      <c r="A116" s="1"/>
      <c r="B116" s="1"/>
      <c r="C116" s="1"/>
      <c r="D116" s="1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30" x14ac:dyDescent="0.2">
      <c r="A117" s="94" t="s">
        <v>229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AA117" s="1"/>
      <c r="AB117" s="1"/>
      <c r="AC117" s="1"/>
    </row>
    <row r="118" spans="1:30" x14ac:dyDescent="0.2">
      <c r="A118" s="9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30" x14ac:dyDescent="0.2">
      <c r="A119" s="95"/>
      <c r="B119" s="561" t="s">
        <v>13</v>
      </c>
      <c r="C119" s="8"/>
      <c r="D119" s="1"/>
      <c r="E119" s="413"/>
      <c r="F119" s="413"/>
      <c r="G119" s="41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30" x14ac:dyDescent="0.2">
      <c r="A120" s="554" t="s">
        <v>230</v>
      </c>
      <c r="B120" s="652">
        <v>89</v>
      </c>
      <c r="C120" s="570"/>
      <c r="D120" s="1"/>
      <c r="E120" s="413"/>
      <c r="F120" s="413"/>
      <c r="G120" s="4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30" x14ac:dyDescent="0.2">
      <c r="A121" s="554" t="s">
        <v>231</v>
      </c>
      <c r="B121" s="652">
        <v>89</v>
      </c>
      <c r="C121" s="555"/>
      <c r="D121" s="1"/>
      <c r="E121" s="413"/>
      <c r="F121" s="413"/>
      <c r="G121" s="41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30" x14ac:dyDescent="0.2">
      <c r="A122" s="556" t="s">
        <v>232</v>
      </c>
      <c r="B122" s="652">
        <v>1071</v>
      </c>
      <c r="C122" s="555"/>
      <c r="D122" s="1"/>
      <c r="E122" s="413"/>
      <c r="F122" s="413"/>
      <c r="G122" s="41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30" x14ac:dyDescent="0.2">
      <c r="A123" s="554" t="s">
        <v>231</v>
      </c>
      <c r="B123" s="652">
        <v>1071</v>
      </c>
      <c r="C123" s="555"/>
      <c r="D123" s="1"/>
      <c r="E123" s="413"/>
      <c r="F123" s="413"/>
      <c r="G123" s="41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30" x14ac:dyDescent="0.2">
      <c r="A124" s="554" t="s">
        <v>233</v>
      </c>
      <c r="B124" s="652">
        <v>25</v>
      </c>
      <c r="C124" s="555"/>
      <c r="D124" s="1"/>
      <c r="E124" s="413"/>
      <c r="F124" s="413"/>
      <c r="G124" s="41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30" x14ac:dyDescent="0.2">
      <c r="A125" s="554" t="s">
        <v>234</v>
      </c>
      <c r="B125" s="652">
        <v>8</v>
      </c>
      <c r="C125" s="555"/>
      <c r="D125" s="1"/>
      <c r="E125" s="413"/>
      <c r="F125" s="413"/>
      <c r="G125" s="41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30" x14ac:dyDescent="0.2">
      <c r="A126" s="554" t="s">
        <v>235</v>
      </c>
      <c r="B126" s="652"/>
      <c r="C126" s="555"/>
      <c r="D126" s="1"/>
      <c r="E126" s="413"/>
      <c r="F126" s="413"/>
      <c r="G126" s="41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0" x14ac:dyDescent="0.2">
      <c r="A127" s="556" t="s">
        <v>236</v>
      </c>
      <c r="B127" s="652">
        <v>2</v>
      </c>
      <c r="C127" s="555"/>
      <c r="D127" s="1"/>
      <c r="E127" s="413"/>
      <c r="F127" s="413"/>
      <c r="G127" s="41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0" x14ac:dyDescent="0.2">
      <c r="A128" s="554" t="s">
        <v>237</v>
      </c>
      <c r="B128" s="652">
        <v>2</v>
      </c>
      <c r="C128" s="555"/>
      <c r="D128" s="1"/>
      <c r="E128" s="413"/>
      <c r="F128" s="413"/>
      <c r="G128" s="41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554" t="s">
        <v>345</v>
      </c>
      <c r="B129" s="652">
        <v>26</v>
      </c>
      <c r="C129" s="555"/>
      <c r="D129" s="1"/>
      <c r="E129" s="413"/>
      <c r="F129" s="413"/>
      <c r="G129" s="41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8"/>
      <c r="B130" s="8"/>
      <c r="C130" s="414"/>
      <c r="D130" s="1"/>
      <c r="E130" s="413"/>
      <c r="F130" s="413"/>
      <c r="G130" s="41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96" t="s">
        <v>192</v>
      </c>
      <c r="B131" s="1"/>
      <c r="C131" s="413"/>
      <c r="D131" s="1"/>
      <c r="E131" s="413"/>
      <c r="F131" s="413"/>
      <c r="G131" s="41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96"/>
      <c r="B132" s="1"/>
      <c r="C132" s="413"/>
      <c r="D132" s="1"/>
      <c r="E132" s="413"/>
      <c r="F132" s="413"/>
      <c r="G132" s="41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6"/>
      <c r="B133" s="561" t="s">
        <v>13</v>
      </c>
      <c r="C133" s="557"/>
      <c r="D133" s="1"/>
      <c r="E133" s="413"/>
      <c r="F133" s="413"/>
      <c r="G133" s="41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4" x14ac:dyDescent="0.2">
      <c r="A134" s="97" t="s">
        <v>374</v>
      </c>
      <c r="B134" s="98"/>
      <c r="C134" s="558"/>
      <c r="D134" s="1"/>
      <c r="E134" s="413"/>
      <c r="F134" s="413"/>
      <c r="G134" s="41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6" t="s">
        <v>238</v>
      </c>
      <c r="B135" s="99">
        <v>43</v>
      </c>
      <c r="C135" s="559"/>
      <c r="D135" s="1"/>
      <c r="E135" s="413"/>
      <c r="F135" s="413"/>
      <c r="G135" s="41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6" t="s">
        <v>239</v>
      </c>
      <c r="B136" s="99">
        <v>11</v>
      </c>
      <c r="C136" s="559"/>
      <c r="D136" s="1"/>
      <c r="E136" s="413"/>
      <c r="F136" s="413"/>
      <c r="G136" s="41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6" t="s">
        <v>646</v>
      </c>
      <c r="B137" s="99">
        <v>19</v>
      </c>
      <c r="C137" s="559"/>
      <c r="D137" s="1"/>
      <c r="E137" s="413"/>
      <c r="F137" s="413"/>
      <c r="G137" s="41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6" t="s">
        <v>240</v>
      </c>
      <c r="B138" s="99">
        <v>69</v>
      </c>
      <c r="C138" s="559"/>
      <c r="D138" s="1"/>
      <c r="E138" s="413"/>
      <c r="F138" s="413"/>
      <c r="G138" s="41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858" t="s">
        <v>375</v>
      </c>
      <c r="B139" s="830">
        <v>4</v>
      </c>
      <c r="C139" s="831"/>
      <c r="D139" s="1"/>
      <c r="E139" s="413"/>
      <c r="F139" s="413"/>
      <c r="G139" s="41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859"/>
      <c r="B140" s="830"/>
      <c r="C140" s="831"/>
      <c r="D140" s="1"/>
      <c r="E140" s="413"/>
      <c r="F140" s="413"/>
      <c r="G140" s="41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413"/>
      <c r="F141" s="413"/>
      <c r="G141" s="4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6" t="s">
        <v>241</v>
      </c>
      <c r="B142" s="1"/>
      <c r="C142" s="1"/>
      <c r="D142" s="1"/>
      <c r="E142" s="413"/>
      <c r="F142" s="413"/>
      <c r="G142" s="41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6"/>
      <c r="B143" s="1"/>
      <c r="C143" s="1"/>
      <c r="D143" s="1"/>
      <c r="E143" s="413"/>
      <c r="F143" s="413"/>
      <c r="G143" s="4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 t="s">
        <v>242</v>
      </c>
      <c r="B144" s="561" t="s">
        <v>243</v>
      </c>
      <c r="C144" s="8"/>
      <c r="D144" s="1"/>
      <c r="E144" s="413"/>
      <c r="F144" s="413"/>
      <c r="G144" s="41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6" t="s">
        <v>244</v>
      </c>
      <c r="B145" s="69">
        <v>0</v>
      </c>
      <c r="C145" s="555"/>
      <c r="D145" s="1"/>
      <c r="E145" s="413"/>
      <c r="F145" s="413"/>
      <c r="G145" s="41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00" t="s">
        <v>245</v>
      </c>
      <c r="B146" s="69">
        <v>0</v>
      </c>
      <c r="C146" s="555"/>
      <c r="D146" s="1"/>
      <c r="E146" s="413"/>
      <c r="F146" s="413"/>
      <c r="G146" s="4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00" t="s">
        <v>246</v>
      </c>
      <c r="B147" s="69">
        <v>0</v>
      </c>
      <c r="C147" s="555"/>
      <c r="D147" s="1"/>
      <c r="E147" s="413"/>
      <c r="F147" s="413"/>
      <c r="G147" s="413"/>
      <c r="H147" s="1"/>
      <c r="I147" s="1"/>
      <c r="J147" s="1"/>
      <c r="L147" s="310"/>
      <c r="M147" s="310"/>
      <c r="N147" s="310"/>
      <c r="O147" s="663" t="s">
        <v>52</v>
      </c>
      <c r="P147" s="663"/>
      <c r="Q147" s="663"/>
      <c r="R147" s="663"/>
      <c r="S147" s="663"/>
      <c r="T147" s="663"/>
      <c r="U147" s="663"/>
      <c r="V147" s="663"/>
      <c r="W147" s="1"/>
      <c r="X147" s="1"/>
      <c r="Y147" s="1"/>
      <c r="Z147" s="1"/>
      <c r="AA147" s="1"/>
      <c r="AB147" s="1"/>
      <c r="AC147" s="1"/>
    </row>
    <row r="148" spans="1:29" x14ac:dyDescent="0.2">
      <c r="A148" s="100" t="s">
        <v>247</v>
      </c>
      <c r="B148" s="69">
        <v>4</v>
      </c>
      <c r="C148" s="555"/>
      <c r="D148" s="1"/>
      <c r="E148" s="413"/>
      <c r="F148" s="413"/>
      <c r="G148" s="413"/>
      <c r="H148" s="1"/>
      <c r="I148" s="1"/>
      <c r="J148" s="1"/>
      <c r="K148" s="1"/>
      <c r="L148" s="1"/>
      <c r="M148" s="1"/>
      <c r="N148" s="1"/>
      <c r="O148" s="1" t="s">
        <v>753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5" customForma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4" t="s">
        <v>762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s="5" customFormat="1" ht="18" customHeight="1" x14ac:dyDescent="0.25">
      <c r="A150" s="38" t="s">
        <v>769</v>
      </c>
      <c r="B150" s="38" t="s">
        <v>771</v>
      </c>
      <c r="C150" s="39"/>
      <c r="D150" s="39"/>
      <c r="E150" s="40"/>
      <c r="F150" s="40"/>
      <c r="G150" s="40"/>
      <c r="H150" s="40"/>
      <c r="I150" s="40"/>
      <c r="J150" s="41" t="s">
        <v>66</v>
      </c>
      <c r="K150" s="42"/>
      <c r="L150" s="42"/>
      <c r="M150" s="42"/>
      <c r="N150" s="42"/>
      <c r="O150" s="13"/>
      <c r="P150" s="13"/>
      <c r="Q150" s="13"/>
      <c r="R150" s="13"/>
      <c r="S150" s="13"/>
      <c r="T150" s="42"/>
      <c r="U150" s="42"/>
      <c r="V150" s="42"/>
      <c r="W150" s="42"/>
      <c r="X150" s="13"/>
      <c r="Y150" s="13"/>
      <c r="Z150" s="13"/>
      <c r="AA150" s="13"/>
      <c r="AB150" s="13"/>
      <c r="AC150" s="13"/>
    </row>
    <row r="151" spans="1:29" s="5" customFormat="1" ht="18" customHeight="1" x14ac:dyDescent="0.25">
      <c r="A151" s="43"/>
      <c r="B151" s="38"/>
      <c r="C151" s="39"/>
      <c r="D151" s="39"/>
      <c r="E151" s="40"/>
      <c r="F151" s="40"/>
      <c r="G151" s="40"/>
      <c r="H151" s="40"/>
      <c r="I151" s="40"/>
      <c r="J151" s="44"/>
      <c r="K151" s="44"/>
      <c r="L151" s="44"/>
      <c r="M151" s="44"/>
      <c r="N151" s="44"/>
      <c r="O151" s="13"/>
      <c r="P151" s="13"/>
      <c r="Q151" s="13"/>
      <c r="R151" s="13"/>
      <c r="S151" s="13"/>
      <c r="T151" s="44"/>
      <c r="U151" s="44"/>
      <c r="V151" s="44"/>
      <c r="W151" s="44"/>
      <c r="X151" s="13"/>
      <c r="Y151" s="13"/>
      <c r="Z151" s="13"/>
      <c r="AA151" s="13"/>
      <c r="AB151" s="13"/>
      <c r="AC151" s="13"/>
    </row>
    <row r="152" spans="1:29" s="5" customFormat="1" x14ac:dyDescent="0.2">
      <c r="A152" s="45" t="s">
        <v>765</v>
      </c>
      <c r="B152" s="45" t="s">
        <v>770</v>
      </c>
      <c r="J152" s="45" t="s">
        <v>69</v>
      </c>
    </row>
    <row r="153" spans="1:29" s="5" customFormat="1" x14ac:dyDescent="0.2"/>
    <row r="154" spans="1:29" s="5" customFormat="1" x14ac:dyDescent="0.2"/>
    <row r="155" spans="1:29" s="5" customFormat="1" x14ac:dyDescent="0.2"/>
    <row r="156" spans="1:29" s="5" customFormat="1" x14ac:dyDescent="0.2"/>
    <row r="157" spans="1:29" s="5" customFormat="1" x14ac:dyDescent="0.2"/>
    <row r="158" spans="1:29" s="5" customFormat="1" x14ac:dyDescent="0.2"/>
    <row r="159" spans="1:29" s="5" customFormat="1" x14ac:dyDescent="0.2"/>
    <row r="160" spans="1:29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</sheetData>
  <sheetProtection password="D259" sheet="1" objects="1" scenarios="1" formatColumns="0" formatRows="0"/>
  <mergeCells count="41">
    <mergeCell ref="A139:A140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47:V147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39:B140"/>
    <mergeCell ref="C139:C140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20 C122">
    <cfRule type="cellIs" dxfId="23" priority="39" stopIfTrue="1" operator="lessThan">
      <formula>$C121</formula>
    </cfRule>
  </conditionalFormatting>
  <dataValidations count="7">
    <dataValidation type="custom" allowBlank="1" showInputMessage="1" showErrorMessage="1" errorTitle="Грешка" error="Главата не е по-голямо или равно на В това число!" sqref="I32:I35">
      <formula1>I$30&gt;=I$31+I$32</formula1>
    </dataValidation>
    <dataValidation allowBlank="1" showInputMessage="1" showErrorMessage="1" errorTitle="Грешка" error="Главата не е по-голямо или равно на В това число!" sqref="P22:S22 V22:W22 Z22 AB22 P29:S29 V29:W29 Z29 AB29 S15 V15:W15 Y15:AB15 W45:W46 Z45:AB46 S45:S46 V56:AD57 P56:T57 S32:S35 Y32:AB35 V32:W35"/>
    <dataValidation type="custom" allowBlank="1" showInputMessage="1" showErrorMessage="1" errorTitle="Грешка" error="Главата не е по-голямо или равно на В това число!" sqref="I56:I57">
      <formula1>I$55&gt;=#REF!</formula1>
    </dataValidation>
    <dataValidation type="custom" allowBlank="1" showInputMessage="1" showErrorMessage="1" errorTitle="Грешка" error="Главата не е по-голямо или равно на В това число!" sqref="I45:I46">
      <formula1>I$36&gt;=I$37+I$44+I$45</formula1>
    </dataValidation>
    <dataValidation type="custom" allowBlank="1" showInputMessage="1" showErrorMessage="1" errorTitle="Грешка" error="Главата не е по-голямо или равно на В това число!" sqref="I29">
      <formula1>I$23&gt;=I$24+I$25+I$27+I$28+I$29</formula1>
    </dataValidation>
    <dataValidation type="custom" allowBlank="1" showInputMessage="1" showErrorMessage="1" errorTitle="Грешка" error="Главата не е по-голямо или равно на В това число!" sqref="I22">
      <formula1>I$16&gt;=I$17+I$18+I$19+I$20+I$22</formula1>
    </dataValidation>
    <dataValidation type="custom" allowBlank="1" showInputMessage="1" showErrorMessage="1" errorTitle="Грешка" error="Главата не е по-голямо или равно на В това число!" sqref="P15:R15 I15">
      <formula1>I$14&gt;=I$15</formula1>
    </dataValidation>
  </dataValidations>
  <printOptions horizontalCentered="1"/>
  <pageMargins left="0" right="0" top="0.39370078740157483" bottom="0.19685039370078741" header="0" footer="0"/>
  <pageSetup paperSize="9" scale="61" orientation="landscape" r:id="rId1"/>
  <headerFooter>
    <oddFooter>&amp;R&amp;P</oddFooter>
  </headerFooter>
  <rowBreaks count="1" manualBreakCount="1">
    <brk id="11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C112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G112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H112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J112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K112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C106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G106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H106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J106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K106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L106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N106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O106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C111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G111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H111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J111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L111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topLeftCell="A16" workbookViewId="0"/>
  </sheetViews>
  <sheetFormatPr defaultRowHeight="12.75" x14ac:dyDescent="0.2"/>
  <cols>
    <col min="1" max="1" width="30.85546875" style="312" customWidth="1"/>
    <col min="2" max="2" width="5.140625" style="312" customWidth="1"/>
    <col min="3" max="3" width="6.140625" style="312" customWidth="1"/>
    <col min="4" max="4" width="7.28515625" style="312" customWidth="1"/>
    <col min="5" max="6" width="5.7109375" style="312" customWidth="1"/>
    <col min="7" max="7" width="7.140625" style="312" customWidth="1"/>
    <col min="8" max="8" width="6.5703125" style="312" customWidth="1"/>
    <col min="9" max="9" width="6.28515625" style="312" customWidth="1"/>
    <col min="10" max="10" width="5.42578125" style="312" customWidth="1"/>
    <col min="11" max="12" width="5.28515625" style="312" customWidth="1"/>
    <col min="13" max="13" width="5" style="312" customWidth="1"/>
    <col min="14" max="14" width="6.140625" style="312" customWidth="1"/>
    <col min="15" max="15" width="5.28515625" style="312" customWidth="1"/>
    <col min="16" max="16" width="6.85546875" style="312" customWidth="1"/>
    <col min="17" max="17" width="6" style="312" customWidth="1"/>
    <col min="18" max="18" width="5.5703125" style="312" customWidth="1"/>
    <col min="19" max="19" width="6.5703125" style="312" customWidth="1"/>
    <col min="20" max="20" width="7" style="312" customWidth="1"/>
    <col min="21" max="21" width="5.140625" style="312" customWidth="1"/>
    <col min="22" max="23" width="4.85546875" style="312" customWidth="1"/>
    <col min="24" max="24" width="6.42578125" style="312" customWidth="1"/>
    <col min="25" max="16384" width="9.140625" style="312"/>
  </cols>
  <sheetData>
    <row r="1" spans="1:25" s="34" customFormat="1" ht="12.75" customHeight="1" x14ac:dyDescent="0.2"/>
    <row r="2" spans="1:25" s="34" customFormat="1" ht="15.75" x14ac:dyDescent="0.25">
      <c r="A2" s="764" t="s">
        <v>465</v>
      </c>
      <c r="B2" s="764"/>
      <c r="C2" s="764"/>
      <c r="D2" s="764"/>
      <c r="E2" s="764"/>
      <c r="F2" s="764"/>
      <c r="G2" s="764"/>
      <c r="H2" s="764"/>
      <c r="I2" s="764"/>
      <c r="J2" s="423"/>
      <c r="K2" s="102"/>
      <c r="L2" s="423" t="s">
        <v>158</v>
      </c>
      <c r="M2" s="103"/>
      <c r="N2" s="764" t="s">
        <v>464</v>
      </c>
      <c r="O2" s="764"/>
      <c r="P2" s="764"/>
      <c r="Q2" s="764"/>
      <c r="R2" s="5"/>
      <c r="S2" s="5"/>
      <c r="T2" s="5"/>
      <c r="U2" s="5"/>
      <c r="V2" s="5"/>
      <c r="W2" s="5"/>
      <c r="X2" s="5"/>
      <c r="Y2" s="5"/>
    </row>
    <row r="3" spans="1:25" s="34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16" t="s">
        <v>248</v>
      </c>
      <c r="B4" s="887" t="s">
        <v>19</v>
      </c>
      <c r="C4" s="810" t="s">
        <v>160</v>
      </c>
      <c r="D4" s="812" t="s">
        <v>161</v>
      </c>
      <c r="E4" s="889" t="s">
        <v>16</v>
      </c>
      <c r="F4" s="889"/>
      <c r="G4" s="890" t="s">
        <v>249</v>
      </c>
      <c r="H4" s="816" t="s">
        <v>250</v>
      </c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8"/>
      <c r="T4" s="882" t="s">
        <v>164</v>
      </c>
      <c r="U4" s="816" t="s">
        <v>251</v>
      </c>
      <c r="V4" s="817"/>
      <c r="W4" s="817"/>
      <c r="X4" s="818"/>
    </row>
    <row r="5" spans="1:25" x14ac:dyDescent="0.2">
      <c r="A5" s="884"/>
      <c r="B5" s="888"/>
      <c r="C5" s="811"/>
      <c r="D5" s="813"/>
      <c r="E5" s="791" t="s">
        <v>252</v>
      </c>
      <c r="F5" s="791" t="s">
        <v>253</v>
      </c>
      <c r="G5" s="891"/>
      <c r="H5" s="876" t="s">
        <v>254</v>
      </c>
      <c r="I5" s="822" t="s">
        <v>16</v>
      </c>
      <c r="J5" s="822"/>
      <c r="K5" s="822"/>
      <c r="L5" s="822"/>
      <c r="M5" s="822"/>
      <c r="N5" s="822"/>
      <c r="O5" s="822"/>
      <c r="P5" s="822"/>
      <c r="Q5" s="822"/>
      <c r="R5" s="822"/>
      <c r="S5" s="823"/>
      <c r="T5" s="883"/>
      <c r="U5" s="884"/>
      <c r="V5" s="885"/>
      <c r="W5" s="885"/>
      <c r="X5" s="886"/>
    </row>
    <row r="6" spans="1:25" ht="37.5" customHeight="1" x14ac:dyDescent="0.2">
      <c r="A6" s="884"/>
      <c r="B6" s="888"/>
      <c r="C6" s="811"/>
      <c r="D6" s="813"/>
      <c r="E6" s="791"/>
      <c r="F6" s="791"/>
      <c r="G6" s="891"/>
      <c r="H6" s="876"/>
      <c r="I6" s="791" t="s">
        <v>255</v>
      </c>
      <c r="J6" s="822" t="s">
        <v>256</v>
      </c>
      <c r="K6" s="822"/>
      <c r="L6" s="822"/>
      <c r="M6" s="822"/>
      <c r="N6" s="822"/>
      <c r="O6" s="822"/>
      <c r="P6" s="791" t="s">
        <v>257</v>
      </c>
      <c r="Q6" s="822" t="s">
        <v>258</v>
      </c>
      <c r="R6" s="822"/>
      <c r="S6" s="796" t="s">
        <v>259</v>
      </c>
      <c r="T6" s="883"/>
      <c r="U6" s="811" t="s">
        <v>260</v>
      </c>
      <c r="V6" s="791" t="s">
        <v>171</v>
      </c>
      <c r="W6" s="791" t="s">
        <v>261</v>
      </c>
      <c r="X6" s="790" t="s">
        <v>262</v>
      </c>
    </row>
    <row r="7" spans="1:25" x14ac:dyDescent="0.2">
      <c r="A7" s="884"/>
      <c r="B7" s="888"/>
      <c r="C7" s="811"/>
      <c r="D7" s="813"/>
      <c r="E7" s="791"/>
      <c r="F7" s="791"/>
      <c r="G7" s="891"/>
      <c r="H7" s="876"/>
      <c r="I7" s="791"/>
      <c r="J7" s="791" t="s">
        <v>263</v>
      </c>
      <c r="K7" s="791" t="s">
        <v>264</v>
      </c>
      <c r="L7" s="791" t="s">
        <v>265</v>
      </c>
      <c r="M7" s="791" t="s">
        <v>266</v>
      </c>
      <c r="N7" s="791" t="s">
        <v>267</v>
      </c>
      <c r="O7" s="791" t="s">
        <v>268</v>
      </c>
      <c r="P7" s="791"/>
      <c r="Q7" s="791" t="s">
        <v>269</v>
      </c>
      <c r="R7" s="791" t="s">
        <v>270</v>
      </c>
      <c r="S7" s="796"/>
      <c r="T7" s="883"/>
      <c r="U7" s="811"/>
      <c r="V7" s="791"/>
      <c r="W7" s="791"/>
      <c r="X7" s="790"/>
    </row>
    <row r="8" spans="1:25" x14ac:dyDescent="0.2">
      <c r="A8" s="884"/>
      <c r="B8" s="888"/>
      <c r="C8" s="811"/>
      <c r="D8" s="813"/>
      <c r="E8" s="791"/>
      <c r="F8" s="791"/>
      <c r="G8" s="891"/>
      <c r="H8" s="876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6"/>
      <c r="T8" s="883"/>
      <c r="U8" s="811"/>
      <c r="V8" s="791"/>
      <c r="W8" s="791"/>
      <c r="X8" s="790"/>
    </row>
    <row r="9" spans="1:25" ht="45" customHeight="1" x14ac:dyDescent="0.2">
      <c r="A9" s="884"/>
      <c r="B9" s="888"/>
      <c r="C9" s="811"/>
      <c r="D9" s="813"/>
      <c r="E9" s="791"/>
      <c r="F9" s="791"/>
      <c r="G9" s="891"/>
      <c r="H9" s="876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6"/>
      <c r="T9" s="883"/>
      <c r="U9" s="811"/>
      <c r="V9" s="791"/>
      <c r="W9" s="791"/>
      <c r="X9" s="790"/>
    </row>
    <row r="10" spans="1:25" x14ac:dyDescent="0.2">
      <c r="A10" s="884"/>
      <c r="B10" s="888"/>
      <c r="C10" s="811"/>
      <c r="D10" s="813"/>
      <c r="E10" s="791"/>
      <c r="F10" s="791"/>
      <c r="G10" s="891"/>
      <c r="H10" s="876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6"/>
      <c r="T10" s="883"/>
      <c r="U10" s="811"/>
      <c r="V10" s="791"/>
      <c r="W10" s="791"/>
      <c r="X10" s="790"/>
    </row>
    <row r="11" spans="1:25" x14ac:dyDescent="0.2">
      <c r="A11" s="884"/>
      <c r="B11" s="888"/>
      <c r="C11" s="811"/>
      <c r="D11" s="813"/>
      <c r="E11" s="791"/>
      <c r="F11" s="791"/>
      <c r="G11" s="891"/>
      <c r="H11" s="876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6"/>
      <c r="T11" s="883"/>
      <c r="U11" s="811"/>
      <c r="V11" s="791"/>
      <c r="W11" s="791"/>
      <c r="X11" s="790"/>
    </row>
    <row r="12" spans="1:25" x14ac:dyDescent="0.2">
      <c r="A12" s="884"/>
      <c r="B12" s="888"/>
      <c r="C12" s="811"/>
      <c r="D12" s="813"/>
      <c r="E12" s="791"/>
      <c r="F12" s="791"/>
      <c r="G12" s="891"/>
      <c r="H12" s="876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6"/>
      <c r="T12" s="883"/>
      <c r="U12" s="811"/>
      <c r="V12" s="791"/>
      <c r="W12" s="791"/>
      <c r="X12" s="790"/>
    </row>
    <row r="13" spans="1:25" x14ac:dyDescent="0.2">
      <c r="A13" s="436" t="s">
        <v>0</v>
      </c>
      <c r="B13" s="439" t="s">
        <v>1</v>
      </c>
      <c r="C13" s="436">
        <v>1</v>
      </c>
      <c r="D13" s="438">
        <v>2</v>
      </c>
      <c r="E13" s="438">
        <v>3</v>
      </c>
      <c r="F13" s="438">
        <v>4</v>
      </c>
      <c r="G13" s="439">
        <v>5</v>
      </c>
      <c r="H13" s="436">
        <v>6</v>
      </c>
      <c r="I13" s="438">
        <v>7</v>
      </c>
      <c r="J13" s="438">
        <v>8</v>
      </c>
      <c r="K13" s="438">
        <v>9</v>
      </c>
      <c r="L13" s="438">
        <v>10</v>
      </c>
      <c r="M13" s="438">
        <v>11</v>
      </c>
      <c r="N13" s="438">
        <v>12</v>
      </c>
      <c r="O13" s="438">
        <v>13</v>
      </c>
      <c r="P13" s="438">
        <v>14</v>
      </c>
      <c r="Q13" s="438">
        <v>15</v>
      </c>
      <c r="R13" s="438">
        <v>16</v>
      </c>
      <c r="S13" s="439">
        <v>17</v>
      </c>
      <c r="T13" s="441">
        <v>18</v>
      </c>
      <c r="U13" s="436">
        <v>19</v>
      </c>
      <c r="V13" s="438">
        <v>20</v>
      </c>
      <c r="W13" s="438">
        <v>21</v>
      </c>
      <c r="X13" s="439">
        <v>22</v>
      </c>
    </row>
    <row r="14" spans="1:25" x14ac:dyDescent="0.2">
      <c r="A14" s="104"/>
      <c r="B14" s="105" t="s">
        <v>177</v>
      </c>
      <c r="C14" s="90"/>
      <c r="D14" s="91"/>
      <c r="E14" s="91"/>
      <c r="F14" s="91"/>
      <c r="G14" s="70">
        <f>C14+D14</f>
        <v>0</v>
      </c>
      <c r="H14" s="106">
        <f>I14+J14+K14+L14+M14+N14+O14+P14+Q14+R14+S14</f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107">
        <f>G14-H14</f>
        <v>0</v>
      </c>
      <c r="U14" s="90"/>
      <c r="V14" s="91"/>
      <c r="W14" s="91"/>
      <c r="X14" s="70">
        <f>U14+V14-W14</f>
        <v>0</v>
      </c>
    </row>
    <row r="15" spans="1:25" x14ac:dyDescent="0.2">
      <c r="A15" s="104"/>
      <c r="B15" s="105" t="s">
        <v>178</v>
      </c>
      <c r="C15" s="90"/>
      <c r="D15" s="91"/>
      <c r="E15" s="91"/>
      <c r="F15" s="91"/>
      <c r="G15" s="70">
        <f>C15+D15</f>
        <v>0</v>
      </c>
      <c r="H15" s="106">
        <f t="shared" ref="H15:H26" si="0">I15+J15+K15+L15+M15+N15+O15+P15+Q15+R15+S15</f>
        <v>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107">
        <f t="shared" ref="T15:T26" si="1">G15-H15</f>
        <v>0</v>
      </c>
      <c r="U15" s="90"/>
      <c r="V15" s="91"/>
      <c r="W15" s="91"/>
      <c r="X15" s="70">
        <f t="shared" ref="X15:X26" si="2">U15+V15-W15</f>
        <v>0</v>
      </c>
    </row>
    <row r="16" spans="1:25" x14ac:dyDescent="0.2">
      <c r="A16" s="104"/>
      <c r="B16" s="105" t="s">
        <v>179</v>
      </c>
      <c r="C16" s="90"/>
      <c r="D16" s="91"/>
      <c r="E16" s="91"/>
      <c r="F16" s="91"/>
      <c r="G16" s="70">
        <f t="shared" ref="G16:G26" si="3">C16+D16</f>
        <v>0</v>
      </c>
      <c r="H16" s="106">
        <f t="shared" si="0"/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107">
        <f t="shared" si="1"/>
        <v>0</v>
      </c>
      <c r="U16" s="90"/>
      <c r="V16" s="91"/>
      <c r="W16" s="91"/>
      <c r="X16" s="70">
        <f t="shared" si="2"/>
        <v>0</v>
      </c>
    </row>
    <row r="17" spans="1:24" x14ac:dyDescent="0.2">
      <c r="A17" s="104"/>
      <c r="B17" s="105" t="s">
        <v>180</v>
      </c>
      <c r="C17" s="90"/>
      <c r="D17" s="91"/>
      <c r="E17" s="91"/>
      <c r="F17" s="91"/>
      <c r="G17" s="70">
        <f t="shared" si="3"/>
        <v>0</v>
      </c>
      <c r="H17" s="106">
        <f t="shared" si="0"/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107">
        <f t="shared" si="1"/>
        <v>0</v>
      </c>
      <c r="U17" s="90"/>
      <c r="V17" s="91"/>
      <c r="W17" s="91"/>
      <c r="X17" s="70">
        <f t="shared" si="2"/>
        <v>0</v>
      </c>
    </row>
    <row r="18" spans="1:24" x14ac:dyDescent="0.2">
      <c r="A18" s="104"/>
      <c r="B18" s="105" t="s">
        <v>181</v>
      </c>
      <c r="C18" s="90"/>
      <c r="D18" s="91"/>
      <c r="E18" s="91"/>
      <c r="F18" s="91"/>
      <c r="G18" s="70">
        <f t="shared" ref="G18:G20" si="4">C18+D18</f>
        <v>0</v>
      </c>
      <c r="H18" s="106">
        <f t="shared" ref="H18:H20" si="5">I18+J18+K18+L18+M18+N18+O18+P18+Q18+R18+S18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107">
        <f t="shared" ref="T18:T20" si="6">G18-H18</f>
        <v>0</v>
      </c>
      <c r="U18" s="90"/>
      <c r="V18" s="91"/>
      <c r="W18" s="91"/>
      <c r="X18" s="70">
        <f t="shared" ref="X18:X20" si="7">U18+V18-W18</f>
        <v>0</v>
      </c>
    </row>
    <row r="19" spans="1:24" x14ac:dyDescent="0.2">
      <c r="A19" s="104"/>
      <c r="B19" s="105" t="s">
        <v>182</v>
      </c>
      <c r="C19" s="90"/>
      <c r="D19" s="91"/>
      <c r="E19" s="91"/>
      <c r="F19" s="91"/>
      <c r="G19" s="70">
        <f>C19+D19</f>
        <v>0</v>
      </c>
      <c r="H19" s="106">
        <f t="shared" si="5"/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107">
        <f t="shared" si="6"/>
        <v>0</v>
      </c>
      <c r="U19" s="90"/>
      <c r="V19" s="91"/>
      <c r="W19" s="91"/>
      <c r="X19" s="70">
        <f t="shared" si="7"/>
        <v>0</v>
      </c>
    </row>
    <row r="20" spans="1:24" x14ac:dyDescent="0.2">
      <c r="A20" s="104"/>
      <c r="B20" s="105" t="s">
        <v>183</v>
      </c>
      <c r="C20" s="90"/>
      <c r="D20" s="91"/>
      <c r="E20" s="91"/>
      <c r="F20" s="91"/>
      <c r="G20" s="70">
        <f t="shared" si="4"/>
        <v>0</v>
      </c>
      <c r="H20" s="106">
        <f t="shared" si="5"/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107">
        <f t="shared" si="6"/>
        <v>0</v>
      </c>
      <c r="U20" s="90"/>
      <c r="V20" s="91"/>
      <c r="W20" s="91"/>
      <c r="X20" s="70">
        <f t="shared" si="7"/>
        <v>0</v>
      </c>
    </row>
    <row r="21" spans="1:24" x14ac:dyDescent="0.2">
      <c r="A21" s="104"/>
      <c r="B21" s="105" t="s">
        <v>184</v>
      </c>
      <c r="C21" s="90"/>
      <c r="D21" s="91"/>
      <c r="E21" s="91"/>
      <c r="F21" s="91"/>
      <c r="G21" s="70">
        <f t="shared" si="3"/>
        <v>0</v>
      </c>
      <c r="H21" s="106">
        <f>I21+J21+K21+L21+M21+N21+O21+P21+Q21+R21+S21</f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07">
        <f t="shared" si="1"/>
        <v>0</v>
      </c>
      <c r="U21" s="90"/>
      <c r="V21" s="91"/>
      <c r="W21" s="91"/>
      <c r="X21" s="70">
        <f t="shared" si="2"/>
        <v>0</v>
      </c>
    </row>
    <row r="22" spans="1:24" x14ac:dyDescent="0.2">
      <c r="A22" s="104"/>
      <c r="B22" s="105" t="s">
        <v>185</v>
      </c>
      <c r="C22" s="90"/>
      <c r="D22" s="91"/>
      <c r="E22" s="91"/>
      <c r="F22" s="91"/>
      <c r="G22" s="70">
        <f t="shared" si="3"/>
        <v>0</v>
      </c>
      <c r="H22" s="106">
        <f t="shared" si="0"/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07">
        <f t="shared" si="1"/>
        <v>0</v>
      </c>
      <c r="U22" s="90"/>
      <c r="V22" s="91"/>
      <c r="W22" s="91"/>
      <c r="X22" s="70">
        <f t="shared" si="2"/>
        <v>0</v>
      </c>
    </row>
    <row r="23" spans="1:24" x14ac:dyDescent="0.2">
      <c r="A23" s="104"/>
      <c r="B23" s="429" t="s">
        <v>2</v>
      </c>
      <c r="C23" s="90"/>
      <c r="D23" s="91"/>
      <c r="E23" s="91"/>
      <c r="F23" s="91"/>
      <c r="G23" s="70">
        <f t="shared" si="3"/>
        <v>0</v>
      </c>
      <c r="H23" s="106">
        <f t="shared" si="0"/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7">
        <f>G23-H23</f>
        <v>0</v>
      </c>
      <c r="U23" s="90"/>
      <c r="V23" s="91"/>
      <c r="W23" s="91"/>
      <c r="X23" s="70">
        <f t="shared" si="2"/>
        <v>0</v>
      </c>
    </row>
    <row r="24" spans="1:24" x14ac:dyDescent="0.2">
      <c r="A24" s="104"/>
      <c r="B24" s="429" t="s">
        <v>32</v>
      </c>
      <c r="C24" s="90"/>
      <c r="D24" s="91"/>
      <c r="E24" s="91"/>
      <c r="F24" s="91"/>
      <c r="G24" s="70">
        <f t="shared" si="3"/>
        <v>0</v>
      </c>
      <c r="H24" s="106">
        <f t="shared" si="0"/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107">
        <f t="shared" si="1"/>
        <v>0</v>
      </c>
      <c r="U24" s="90"/>
      <c r="V24" s="91"/>
      <c r="W24" s="91"/>
      <c r="X24" s="70">
        <f t="shared" si="2"/>
        <v>0</v>
      </c>
    </row>
    <row r="25" spans="1:24" x14ac:dyDescent="0.2">
      <c r="A25" s="104"/>
      <c r="B25" s="429" t="s">
        <v>33</v>
      </c>
      <c r="C25" s="90"/>
      <c r="D25" s="91"/>
      <c r="E25" s="91"/>
      <c r="F25" s="91"/>
      <c r="G25" s="70">
        <f t="shared" si="3"/>
        <v>0</v>
      </c>
      <c r="H25" s="106">
        <f t="shared" si="0"/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7">
        <f t="shared" si="1"/>
        <v>0</v>
      </c>
      <c r="U25" s="90"/>
      <c r="V25" s="91"/>
      <c r="W25" s="91"/>
      <c r="X25" s="70">
        <f t="shared" si="2"/>
        <v>0</v>
      </c>
    </row>
    <row r="26" spans="1:24" ht="13.5" thickBot="1" x14ac:dyDescent="0.25">
      <c r="A26" s="108"/>
      <c r="B26" s="430" t="s">
        <v>460</v>
      </c>
      <c r="C26" s="109"/>
      <c r="D26" s="110"/>
      <c r="E26" s="110"/>
      <c r="F26" s="110"/>
      <c r="G26" s="70">
        <f t="shared" si="3"/>
        <v>0</v>
      </c>
      <c r="H26" s="106">
        <f t="shared" si="0"/>
        <v>0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07">
        <f t="shared" si="1"/>
        <v>0</v>
      </c>
      <c r="U26" s="109"/>
      <c r="V26" s="110"/>
      <c r="W26" s="110"/>
      <c r="X26" s="70">
        <f t="shared" si="2"/>
        <v>0</v>
      </c>
    </row>
    <row r="27" spans="1:24" ht="13.5" thickBot="1" x14ac:dyDescent="0.25">
      <c r="A27" s="112" t="s">
        <v>186</v>
      </c>
      <c r="B27" s="113"/>
      <c r="C27" s="114">
        <f>SUM(C14:C26)</f>
        <v>0</v>
      </c>
      <c r="D27" s="114">
        <f>SUM(D14:D26)</f>
        <v>0</v>
      </c>
      <c r="E27" s="114">
        <f t="shared" ref="E27:X27" si="8">SUM(E14:E26)</f>
        <v>0</v>
      </c>
      <c r="F27" s="114">
        <f t="shared" si="8"/>
        <v>0</v>
      </c>
      <c r="G27" s="114">
        <f>SUM(G14:G26)</f>
        <v>0</v>
      </c>
      <c r="H27" s="114">
        <f t="shared" si="8"/>
        <v>0</v>
      </c>
      <c r="I27" s="114">
        <f t="shared" si="8"/>
        <v>0</v>
      </c>
      <c r="J27" s="114">
        <f>SUM(J14:J26)</f>
        <v>0</v>
      </c>
      <c r="K27" s="114">
        <f t="shared" si="8"/>
        <v>0</v>
      </c>
      <c r="L27" s="114">
        <f t="shared" si="8"/>
        <v>0</v>
      </c>
      <c r="M27" s="114">
        <f t="shared" si="8"/>
        <v>0</v>
      </c>
      <c r="N27" s="114">
        <f t="shared" si="8"/>
        <v>0</v>
      </c>
      <c r="O27" s="114">
        <f t="shared" si="8"/>
        <v>0</v>
      </c>
      <c r="P27" s="114">
        <f t="shared" si="8"/>
        <v>0</v>
      </c>
      <c r="Q27" s="114">
        <f t="shared" si="8"/>
        <v>0</v>
      </c>
      <c r="R27" s="114">
        <f t="shared" si="8"/>
        <v>0</v>
      </c>
      <c r="S27" s="114">
        <f t="shared" si="8"/>
        <v>0</v>
      </c>
      <c r="T27" s="114">
        <f>SUM(T14:T26)</f>
        <v>0</v>
      </c>
      <c r="U27" s="114">
        <f t="shared" si="8"/>
        <v>0</v>
      </c>
      <c r="V27" s="114">
        <f t="shared" si="8"/>
        <v>0</v>
      </c>
      <c r="W27" s="114">
        <f t="shared" si="8"/>
        <v>0</v>
      </c>
      <c r="X27" s="114">
        <f t="shared" si="8"/>
        <v>0</v>
      </c>
    </row>
    <row r="28" spans="1:24" x14ac:dyDescent="0.2">
      <c r="A28" s="115"/>
      <c r="B28" s="116"/>
      <c r="C28" s="115"/>
      <c r="D28" s="115"/>
      <c r="F28" s="115" t="s">
        <v>271</v>
      </c>
      <c r="G28" s="115"/>
      <c r="H28" s="115" t="s">
        <v>272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 t="s">
        <v>273</v>
      </c>
      <c r="U28" s="115"/>
      <c r="V28" s="115" t="s">
        <v>274</v>
      </c>
      <c r="W28" s="115"/>
      <c r="X28" s="115"/>
    </row>
    <row r="29" spans="1:24" x14ac:dyDescent="0.2">
      <c r="A29" s="76" t="s">
        <v>191</v>
      </c>
      <c r="B29" s="2"/>
      <c r="C29" s="2"/>
      <c r="D29" s="2"/>
      <c r="E29" s="2"/>
      <c r="F29" s="2"/>
      <c r="G29" s="117"/>
      <c r="H29" s="117"/>
      <c r="I29" s="117" t="s">
        <v>192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6" t="s">
        <v>0</v>
      </c>
      <c r="B30" s="877" t="s">
        <v>12</v>
      </c>
      <c r="C30" s="878"/>
      <c r="D30" s="426" t="s">
        <v>13</v>
      </c>
      <c r="E30" s="118"/>
      <c r="F30" s="2"/>
      <c r="G30" s="395"/>
      <c r="H30" s="119"/>
      <c r="I30" s="879" t="s">
        <v>275</v>
      </c>
      <c r="J30" s="880"/>
      <c r="K30" s="880"/>
      <c r="L30" s="880"/>
      <c r="M30" s="880"/>
      <c r="N30" s="880"/>
      <c r="O30" s="880"/>
      <c r="P30" s="881"/>
      <c r="Q30" s="877" t="s">
        <v>12</v>
      </c>
      <c r="R30" s="878"/>
      <c r="S30" s="426" t="s">
        <v>13</v>
      </c>
      <c r="T30" s="84"/>
      <c r="U30" s="2"/>
      <c r="V30" s="2"/>
      <c r="W30" s="2"/>
      <c r="X30" s="2"/>
    </row>
    <row r="31" spans="1:24" ht="13.5" customHeight="1" x14ac:dyDescent="0.2">
      <c r="A31" s="120" t="s">
        <v>276</v>
      </c>
      <c r="B31" s="874">
        <v>3100</v>
      </c>
      <c r="C31" s="875"/>
      <c r="D31" s="121"/>
      <c r="E31" s="435"/>
      <c r="F31" s="122"/>
      <c r="G31" s="395"/>
      <c r="H31" s="119"/>
      <c r="I31" s="869" t="s">
        <v>277</v>
      </c>
      <c r="J31" s="870"/>
      <c r="K31" s="870"/>
      <c r="L31" s="870"/>
      <c r="M31" s="870"/>
      <c r="N31" s="870"/>
      <c r="O31" s="870"/>
      <c r="P31" s="871"/>
      <c r="Q31" s="872">
        <v>3400</v>
      </c>
      <c r="R31" s="873"/>
      <c r="S31" s="83"/>
      <c r="T31" s="431"/>
      <c r="U31" s="2"/>
      <c r="V31" s="2"/>
      <c r="W31" s="2"/>
      <c r="X31" s="2"/>
    </row>
    <row r="32" spans="1:24" ht="13.5" customHeight="1" x14ac:dyDescent="0.2">
      <c r="A32" s="120" t="s">
        <v>278</v>
      </c>
      <c r="B32" s="874">
        <v>3200</v>
      </c>
      <c r="C32" s="875"/>
      <c r="D32" s="121"/>
      <c r="E32" s="435"/>
      <c r="F32" s="122"/>
      <c r="G32" s="119" t="s">
        <v>279</v>
      </c>
      <c r="H32" s="119"/>
      <c r="I32" s="869" t="s">
        <v>280</v>
      </c>
      <c r="J32" s="870"/>
      <c r="K32" s="870"/>
      <c r="L32" s="870"/>
      <c r="M32" s="870"/>
      <c r="N32" s="870"/>
      <c r="O32" s="870"/>
      <c r="P32" s="871"/>
      <c r="Q32" s="872">
        <v>3410</v>
      </c>
      <c r="R32" s="873"/>
      <c r="S32" s="83"/>
      <c r="T32" s="431"/>
      <c r="U32" s="2"/>
      <c r="V32" s="2"/>
      <c r="W32" s="2"/>
      <c r="X32" s="2"/>
    </row>
    <row r="33" spans="1:24" ht="12.75" customHeight="1" x14ac:dyDescent="0.2">
      <c r="A33" s="119"/>
      <c r="B33" s="123"/>
      <c r="C33" s="123"/>
      <c r="D33" s="123"/>
      <c r="E33" s="123"/>
      <c r="F33" s="122"/>
      <c r="G33" s="395"/>
      <c r="H33" s="119"/>
      <c r="I33" s="869" t="s">
        <v>281</v>
      </c>
      <c r="J33" s="870"/>
      <c r="K33" s="870"/>
      <c r="L33" s="870"/>
      <c r="M33" s="870"/>
      <c r="N33" s="870"/>
      <c r="O33" s="870"/>
      <c r="P33" s="871"/>
      <c r="Q33" s="872">
        <v>3500</v>
      </c>
      <c r="R33" s="873"/>
      <c r="S33" s="83"/>
      <c r="T33" s="431"/>
      <c r="U33" s="2"/>
      <c r="V33" s="2"/>
      <c r="W33" s="2"/>
      <c r="X33" s="2"/>
    </row>
    <row r="34" spans="1:24" ht="12.75" customHeight="1" x14ac:dyDescent="0.2">
      <c r="A34" s="119"/>
      <c r="B34" s="123"/>
      <c r="C34" s="123"/>
      <c r="D34" s="123"/>
      <c r="E34" s="123"/>
      <c r="F34" s="122"/>
      <c r="G34" s="395"/>
      <c r="H34" s="119"/>
      <c r="I34" s="869" t="s">
        <v>282</v>
      </c>
      <c r="J34" s="870"/>
      <c r="K34" s="870"/>
      <c r="L34" s="870"/>
      <c r="M34" s="870"/>
      <c r="N34" s="870"/>
      <c r="O34" s="870"/>
      <c r="P34" s="871"/>
      <c r="Q34" s="872">
        <v>3510</v>
      </c>
      <c r="R34" s="873"/>
      <c r="S34" s="83"/>
      <c r="T34" s="431"/>
      <c r="U34" s="2"/>
      <c r="V34" s="2"/>
      <c r="W34" s="2"/>
      <c r="X34" s="2"/>
    </row>
    <row r="35" spans="1:24" ht="12.75" customHeight="1" x14ac:dyDescent="0.2">
      <c r="F35" s="122"/>
      <c r="G35" s="395"/>
      <c r="H35" s="119"/>
      <c r="I35" s="869" t="s">
        <v>283</v>
      </c>
      <c r="J35" s="870"/>
      <c r="K35" s="870"/>
      <c r="L35" s="870"/>
      <c r="M35" s="870"/>
      <c r="N35" s="870"/>
      <c r="O35" s="870"/>
      <c r="P35" s="871"/>
      <c r="Q35" s="872">
        <v>3511</v>
      </c>
      <c r="R35" s="873"/>
      <c r="S35" s="83"/>
      <c r="T35" s="431"/>
      <c r="U35" s="2"/>
      <c r="V35" s="2"/>
      <c r="W35" s="2"/>
      <c r="X35" s="2"/>
    </row>
    <row r="36" spans="1:24" ht="12.75" customHeight="1" x14ac:dyDescent="0.2">
      <c r="F36" s="122"/>
      <c r="G36" s="395"/>
      <c r="H36" s="119"/>
      <c r="I36" s="124"/>
      <c r="J36" s="124"/>
      <c r="K36" s="124"/>
      <c r="L36" s="124"/>
      <c r="M36" s="124"/>
      <c r="N36" s="124"/>
      <c r="O36" s="124"/>
      <c r="P36" s="124"/>
      <c r="Q36" s="125"/>
      <c r="R36" s="125"/>
      <c r="S36" s="431"/>
      <c r="T36" s="431"/>
      <c r="U36" s="2"/>
      <c r="V36" s="2"/>
      <c r="W36" s="2"/>
      <c r="X36" s="2"/>
    </row>
    <row r="37" spans="1:24" s="34" customFormat="1" x14ac:dyDescent="0.2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5"/>
      <c r="L37" s="5"/>
      <c r="M37" s="127"/>
      <c r="N37" s="663" t="s">
        <v>52</v>
      </c>
      <c r="O37" s="663"/>
      <c r="P37" s="663"/>
      <c r="Q37" s="663"/>
      <c r="R37" s="663"/>
      <c r="S37" s="663"/>
      <c r="T37" s="663"/>
      <c r="U37" s="5"/>
      <c r="V37" s="5"/>
      <c r="W37" s="5"/>
      <c r="X37" s="5"/>
    </row>
    <row r="38" spans="1:24" s="34" customFormat="1" x14ac:dyDescent="0.2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5"/>
      <c r="L38" s="5"/>
      <c r="M38" s="5" t="s">
        <v>753</v>
      </c>
      <c r="N38" s="642"/>
      <c r="O38" s="642"/>
      <c r="P38" s="642"/>
      <c r="Q38" s="642"/>
      <c r="R38" s="642"/>
      <c r="S38" s="642"/>
      <c r="T38" s="642"/>
      <c r="U38" s="5"/>
      <c r="V38" s="5"/>
      <c r="W38" s="5"/>
      <c r="X38" s="5"/>
    </row>
    <row r="39" spans="1:24" s="34" customFormat="1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5"/>
      <c r="L39" s="5"/>
      <c r="M39" s="34" t="s">
        <v>762</v>
      </c>
      <c r="N39" s="642"/>
      <c r="O39" s="642"/>
      <c r="P39" s="642"/>
      <c r="Q39" s="642"/>
      <c r="R39" s="642"/>
      <c r="S39" s="642"/>
      <c r="T39" s="642"/>
      <c r="U39" s="5"/>
      <c r="V39" s="5"/>
      <c r="W39" s="5"/>
      <c r="X39" s="5"/>
    </row>
    <row r="40" spans="1:24" s="34" customFormat="1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5"/>
      <c r="L40" s="5"/>
      <c r="M40" s="127"/>
      <c r="N40" s="642"/>
      <c r="O40" s="642"/>
      <c r="P40" s="642"/>
      <c r="Q40" s="642"/>
      <c r="R40" s="642"/>
      <c r="S40" s="642"/>
      <c r="T40" s="642"/>
      <c r="U40" s="5"/>
      <c r="V40" s="5"/>
      <c r="W40" s="5"/>
      <c r="X40" s="5"/>
    </row>
    <row r="41" spans="1:24" s="34" customFormat="1" ht="16.5" x14ac:dyDescent="0.25">
      <c r="A41" s="38" t="s">
        <v>199</v>
      </c>
      <c r="B41" s="38" t="s">
        <v>65</v>
      </c>
      <c r="C41" s="39"/>
      <c r="D41" s="39"/>
      <c r="E41" s="40"/>
      <c r="F41" s="40"/>
      <c r="G41" s="40"/>
      <c r="H41" s="40"/>
      <c r="I41" s="41" t="s">
        <v>66</v>
      </c>
      <c r="J41" s="42"/>
      <c r="K41" s="42"/>
      <c r="L41" s="42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4" customFormat="1" ht="16.5" x14ac:dyDescent="0.25">
      <c r="A42" s="43"/>
      <c r="B42" s="38"/>
      <c r="C42" s="39"/>
      <c r="D42" s="39"/>
      <c r="E42" s="40"/>
      <c r="F42" s="40"/>
      <c r="G42" s="40"/>
      <c r="H42" s="40"/>
      <c r="I42" s="44"/>
      <c r="J42" s="44"/>
      <c r="K42" s="44"/>
      <c r="L42" s="44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4" customFormat="1" x14ac:dyDescent="0.2">
      <c r="A43" s="45" t="s">
        <v>67</v>
      </c>
      <c r="B43" s="45" t="s">
        <v>68</v>
      </c>
      <c r="C43" s="5"/>
      <c r="D43" s="5"/>
      <c r="E43" s="5"/>
      <c r="F43" s="5"/>
      <c r="G43" s="5"/>
      <c r="H43" s="5"/>
      <c r="I43" s="45" t="s">
        <v>69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4" customFormat="1" ht="15.75" x14ac:dyDescent="0.25">
      <c r="A44" s="12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4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4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4" customFormat="1" x14ac:dyDescent="0.2"/>
    <row r="48" spans="1:24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</sheetData>
  <sheetProtection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35"/>
  <sheetViews>
    <sheetView topLeftCell="Z13" zoomScaleNormal="100" workbookViewId="0">
      <selection activeCell="AN45" sqref="AN45"/>
    </sheetView>
  </sheetViews>
  <sheetFormatPr defaultColWidth="5.28515625" defaultRowHeight="12.75" x14ac:dyDescent="0.2"/>
  <cols>
    <col min="1" max="1" width="5.28515625" customWidth="1"/>
    <col min="2" max="2" width="33.5703125" customWidth="1"/>
    <col min="3" max="3" width="7" customWidth="1"/>
  </cols>
  <sheetData>
    <row r="1" spans="1:67" x14ac:dyDescent="0.2">
      <c r="B1" s="130" t="s">
        <v>284</v>
      </c>
      <c r="C1" s="130"/>
      <c r="D1" s="130"/>
    </row>
    <row r="2" spans="1:67" ht="15" x14ac:dyDescent="0.25">
      <c r="C2" s="910" t="s">
        <v>803</v>
      </c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131"/>
      <c r="AC2" s="131"/>
      <c r="AD2" s="131"/>
      <c r="AE2" s="131"/>
      <c r="AF2" s="131"/>
      <c r="AG2" s="131"/>
      <c r="AH2" s="131"/>
      <c r="AI2" s="131"/>
      <c r="AJ2" s="46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7" ht="13.5" thickBot="1" x14ac:dyDescent="0.25">
      <c r="M3" s="130"/>
      <c r="Q3" s="130"/>
    </row>
    <row r="4" spans="1:67" ht="13.5" customHeight="1" thickBot="1" x14ac:dyDescent="0.25">
      <c r="A4" s="911" t="s">
        <v>285</v>
      </c>
      <c r="B4" s="913" t="s">
        <v>380</v>
      </c>
      <c r="C4" s="916" t="s">
        <v>287</v>
      </c>
      <c r="D4" s="906" t="s">
        <v>160</v>
      </c>
      <c r="E4" s="889"/>
      <c r="F4" s="889"/>
      <c r="G4" s="889"/>
      <c r="H4" s="889"/>
      <c r="I4" s="889"/>
      <c r="J4" s="889"/>
      <c r="K4" s="905"/>
      <c r="L4" s="892" t="s">
        <v>288</v>
      </c>
      <c r="M4" s="893"/>
      <c r="N4" s="893"/>
      <c r="O4" s="893"/>
      <c r="P4" s="893"/>
      <c r="Q4" s="893"/>
      <c r="R4" s="893"/>
      <c r="S4" s="918"/>
      <c r="T4" s="922" t="s">
        <v>289</v>
      </c>
      <c r="U4" s="923"/>
      <c r="V4" s="923"/>
      <c r="W4" s="923"/>
      <c r="X4" s="923"/>
      <c r="Y4" s="923"/>
      <c r="Z4" s="923"/>
      <c r="AA4" s="924"/>
      <c r="AB4" s="816" t="s">
        <v>290</v>
      </c>
      <c r="AC4" s="817"/>
      <c r="AD4" s="817"/>
      <c r="AE4" s="817"/>
      <c r="AF4" s="817"/>
      <c r="AG4" s="817"/>
      <c r="AH4" s="817"/>
      <c r="AI4" s="818"/>
      <c r="AJ4" s="892" t="s">
        <v>291</v>
      </c>
      <c r="AK4" s="893"/>
      <c r="AL4" s="893"/>
      <c r="AM4" s="893"/>
      <c r="AN4" s="893"/>
      <c r="AO4" s="893"/>
      <c r="AP4" s="893"/>
      <c r="AQ4" s="893"/>
      <c r="AR4" s="893"/>
      <c r="AS4" s="893"/>
      <c r="AT4" s="893"/>
      <c r="AU4" s="893"/>
      <c r="AV4" s="893"/>
      <c r="AW4" s="893"/>
      <c r="AX4" s="893"/>
      <c r="AY4" s="893"/>
      <c r="AZ4" s="894" t="s">
        <v>292</v>
      </c>
      <c r="BA4" s="895"/>
      <c r="BB4" s="895"/>
      <c r="BC4" s="895"/>
      <c r="BD4" s="895"/>
      <c r="BE4" s="895"/>
      <c r="BF4" s="895"/>
      <c r="BG4" s="896"/>
      <c r="BH4" s="897" t="s">
        <v>293</v>
      </c>
      <c r="BI4" s="897"/>
      <c r="BJ4" s="897"/>
      <c r="BK4" s="897"/>
      <c r="BL4" s="897"/>
      <c r="BM4" s="897"/>
      <c r="BN4" s="897"/>
      <c r="BO4" s="898"/>
    </row>
    <row r="5" spans="1:67" ht="14.25" customHeight="1" x14ac:dyDescent="0.2">
      <c r="A5" s="912"/>
      <c r="B5" s="914"/>
      <c r="C5" s="917"/>
      <c r="D5" s="907"/>
      <c r="E5" s="822"/>
      <c r="F5" s="822"/>
      <c r="G5" s="822"/>
      <c r="H5" s="822"/>
      <c r="I5" s="822"/>
      <c r="J5" s="822"/>
      <c r="K5" s="823"/>
      <c r="L5" s="919"/>
      <c r="M5" s="920"/>
      <c r="N5" s="920"/>
      <c r="O5" s="920"/>
      <c r="P5" s="920"/>
      <c r="Q5" s="920"/>
      <c r="R5" s="920"/>
      <c r="S5" s="921"/>
      <c r="T5" s="925"/>
      <c r="U5" s="926"/>
      <c r="V5" s="926"/>
      <c r="W5" s="926"/>
      <c r="X5" s="926"/>
      <c r="Y5" s="926"/>
      <c r="Z5" s="926"/>
      <c r="AA5" s="927"/>
      <c r="AB5" s="884"/>
      <c r="AC5" s="885"/>
      <c r="AD5" s="885"/>
      <c r="AE5" s="885"/>
      <c r="AF5" s="885"/>
      <c r="AG5" s="885"/>
      <c r="AH5" s="885"/>
      <c r="AI5" s="886"/>
      <c r="AJ5" s="904" t="s">
        <v>294</v>
      </c>
      <c r="AK5" s="889"/>
      <c r="AL5" s="889"/>
      <c r="AM5" s="889"/>
      <c r="AN5" s="889"/>
      <c r="AO5" s="889"/>
      <c r="AP5" s="889"/>
      <c r="AQ5" s="905"/>
      <c r="AR5" s="906" t="s">
        <v>45</v>
      </c>
      <c r="AS5" s="889"/>
      <c r="AT5" s="889"/>
      <c r="AU5" s="889"/>
      <c r="AV5" s="889"/>
      <c r="AW5" s="889"/>
      <c r="AX5" s="889"/>
      <c r="AY5" s="905"/>
      <c r="AZ5" s="907" t="s">
        <v>295</v>
      </c>
      <c r="BA5" s="822"/>
      <c r="BB5" s="822"/>
      <c r="BC5" s="822"/>
      <c r="BD5" s="822"/>
      <c r="BE5" s="822"/>
      <c r="BF5" s="822"/>
      <c r="BG5" s="823"/>
      <c r="BH5" s="899"/>
      <c r="BI5" s="899"/>
      <c r="BJ5" s="899"/>
      <c r="BK5" s="899"/>
      <c r="BL5" s="899"/>
      <c r="BM5" s="899"/>
      <c r="BN5" s="899"/>
      <c r="BO5" s="900"/>
    </row>
    <row r="6" spans="1:67" ht="12.75" customHeight="1" x14ac:dyDescent="0.2">
      <c r="A6" s="912"/>
      <c r="B6" s="914"/>
      <c r="C6" s="917"/>
      <c r="D6" s="909" t="s">
        <v>296</v>
      </c>
      <c r="E6" s="902" t="s">
        <v>297</v>
      </c>
      <c r="F6" s="902"/>
      <c r="G6" s="902"/>
      <c r="H6" s="902"/>
      <c r="I6" s="902"/>
      <c r="J6" s="902"/>
      <c r="K6" s="903"/>
      <c r="L6" s="901" t="s">
        <v>296</v>
      </c>
      <c r="M6" s="902" t="s">
        <v>297</v>
      </c>
      <c r="N6" s="902"/>
      <c r="O6" s="902"/>
      <c r="P6" s="902"/>
      <c r="Q6" s="902"/>
      <c r="R6" s="902"/>
      <c r="S6" s="903"/>
      <c r="T6" s="901" t="s">
        <v>296</v>
      </c>
      <c r="U6" s="902" t="s">
        <v>297</v>
      </c>
      <c r="V6" s="902"/>
      <c r="W6" s="902"/>
      <c r="X6" s="902"/>
      <c r="Y6" s="902"/>
      <c r="Z6" s="902"/>
      <c r="AA6" s="903"/>
      <c r="AB6" s="901" t="s">
        <v>296</v>
      </c>
      <c r="AC6" s="902" t="s">
        <v>297</v>
      </c>
      <c r="AD6" s="902"/>
      <c r="AE6" s="902"/>
      <c r="AF6" s="902"/>
      <c r="AG6" s="902"/>
      <c r="AH6" s="902"/>
      <c r="AI6" s="903"/>
      <c r="AJ6" s="901" t="s">
        <v>296</v>
      </c>
      <c r="AK6" s="902" t="s">
        <v>297</v>
      </c>
      <c r="AL6" s="902"/>
      <c r="AM6" s="902"/>
      <c r="AN6" s="902"/>
      <c r="AO6" s="902"/>
      <c r="AP6" s="902"/>
      <c r="AQ6" s="903"/>
      <c r="AR6" s="909" t="s">
        <v>296</v>
      </c>
      <c r="AS6" s="902" t="s">
        <v>297</v>
      </c>
      <c r="AT6" s="902"/>
      <c r="AU6" s="902"/>
      <c r="AV6" s="902"/>
      <c r="AW6" s="902"/>
      <c r="AX6" s="902"/>
      <c r="AY6" s="903"/>
      <c r="AZ6" s="909" t="s">
        <v>296</v>
      </c>
      <c r="BA6" s="902" t="s">
        <v>297</v>
      </c>
      <c r="BB6" s="902"/>
      <c r="BC6" s="902"/>
      <c r="BD6" s="902"/>
      <c r="BE6" s="902"/>
      <c r="BF6" s="902"/>
      <c r="BG6" s="903"/>
      <c r="BH6" s="909" t="s">
        <v>296</v>
      </c>
      <c r="BI6" s="902" t="s">
        <v>297</v>
      </c>
      <c r="BJ6" s="902"/>
      <c r="BK6" s="902"/>
      <c r="BL6" s="902"/>
      <c r="BM6" s="902"/>
      <c r="BN6" s="902"/>
      <c r="BO6" s="903"/>
    </row>
    <row r="7" spans="1:67" ht="24" customHeight="1" x14ac:dyDescent="0.2">
      <c r="A7" s="912"/>
      <c r="B7" s="915"/>
      <c r="C7" s="917"/>
      <c r="D7" s="909"/>
      <c r="E7" s="452" t="s">
        <v>298</v>
      </c>
      <c r="F7" s="455" t="s">
        <v>299</v>
      </c>
      <c r="G7" s="456" t="s">
        <v>300</v>
      </c>
      <c r="H7" s="455" t="s">
        <v>301</v>
      </c>
      <c r="I7" s="455" t="s">
        <v>302</v>
      </c>
      <c r="J7" s="455" t="s">
        <v>303</v>
      </c>
      <c r="K7" s="457" t="s">
        <v>304</v>
      </c>
      <c r="L7" s="901"/>
      <c r="M7" s="454" t="s">
        <v>298</v>
      </c>
      <c r="N7" s="455" t="s">
        <v>299</v>
      </c>
      <c r="O7" s="456" t="s">
        <v>300</v>
      </c>
      <c r="P7" s="455" t="s">
        <v>301</v>
      </c>
      <c r="Q7" s="455" t="s">
        <v>302</v>
      </c>
      <c r="R7" s="455" t="s">
        <v>303</v>
      </c>
      <c r="S7" s="458" t="s">
        <v>304</v>
      </c>
      <c r="T7" s="901"/>
      <c r="U7" s="453" t="s">
        <v>298</v>
      </c>
      <c r="V7" s="459" t="s">
        <v>299</v>
      </c>
      <c r="W7" s="459" t="s">
        <v>300</v>
      </c>
      <c r="X7" s="459" t="s">
        <v>301</v>
      </c>
      <c r="Y7" s="459" t="s">
        <v>302</v>
      </c>
      <c r="Z7" s="459" t="s">
        <v>303</v>
      </c>
      <c r="AA7" s="460" t="s">
        <v>304</v>
      </c>
      <c r="AB7" s="901"/>
      <c r="AC7" s="453" t="s">
        <v>298</v>
      </c>
      <c r="AD7" s="459" t="s">
        <v>299</v>
      </c>
      <c r="AE7" s="459" t="s">
        <v>300</v>
      </c>
      <c r="AF7" s="459" t="s">
        <v>301</v>
      </c>
      <c r="AG7" s="459" t="s">
        <v>302</v>
      </c>
      <c r="AH7" s="459" t="s">
        <v>303</v>
      </c>
      <c r="AI7" s="460" t="s">
        <v>304</v>
      </c>
      <c r="AJ7" s="901"/>
      <c r="AK7" s="452" t="s">
        <v>298</v>
      </c>
      <c r="AL7" s="455" t="s">
        <v>299</v>
      </c>
      <c r="AM7" s="456" t="s">
        <v>300</v>
      </c>
      <c r="AN7" s="455" t="s">
        <v>301</v>
      </c>
      <c r="AO7" s="455" t="s">
        <v>302</v>
      </c>
      <c r="AP7" s="455" t="s">
        <v>303</v>
      </c>
      <c r="AQ7" s="457" t="s">
        <v>304</v>
      </c>
      <c r="AR7" s="909"/>
      <c r="AS7" s="452" t="s">
        <v>298</v>
      </c>
      <c r="AT7" s="455" t="s">
        <v>299</v>
      </c>
      <c r="AU7" s="456" t="s">
        <v>300</v>
      </c>
      <c r="AV7" s="455" t="s">
        <v>301</v>
      </c>
      <c r="AW7" s="455" t="s">
        <v>302</v>
      </c>
      <c r="AX7" s="455" t="s">
        <v>303</v>
      </c>
      <c r="AY7" s="457" t="s">
        <v>304</v>
      </c>
      <c r="AZ7" s="909"/>
      <c r="BA7" s="452" t="s">
        <v>298</v>
      </c>
      <c r="BB7" s="455" t="s">
        <v>299</v>
      </c>
      <c r="BC7" s="456" t="s">
        <v>300</v>
      </c>
      <c r="BD7" s="455" t="s">
        <v>301</v>
      </c>
      <c r="BE7" s="455" t="s">
        <v>302</v>
      </c>
      <c r="BF7" s="455" t="s">
        <v>303</v>
      </c>
      <c r="BG7" s="457" t="s">
        <v>304</v>
      </c>
      <c r="BH7" s="909"/>
      <c r="BI7" s="453" t="s">
        <v>298</v>
      </c>
      <c r="BJ7" s="459" t="s">
        <v>299</v>
      </c>
      <c r="BK7" s="459" t="s">
        <v>300</v>
      </c>
      <c r="BL7" s="459" t="s">
        <v>301</v>
      </c>
      <c r="BM7" s="459" t="s">
        <v>302</v>
      </c>
      <c r="BN7" s="459" t="s">
        <v>303</v>
      </c>
      <c r="BO7" s="460" t="s">
        <v>304</v>
      </c>
    </row>
    <row r="8" spans="1:67" x14ac:dyDescent="0.2">
      <c r="A8" s="912"/>
      <c r="B8" s="134" t="s">
        <v>305</v>
      </c>
      <c r="C8" s="917"/>
      <c r="D8" s="135">
        <f>E8+F8+G8+H8+I8+J8+K8</f>
        <v>127</v>
      </c>
      <c r="E8" s="133">
        <f>SUM(E9:E30)</f>
        <v>112</v>
      </c>
      <c r="F8" s="133">
        <f>SUM(F9:F30)</f>
        <v>0</v>
      </c>
      <c r="G8" s="133">
        <f>SUM(G9:G30)</f>
        <v>0</v>
      </c>
      <c r="H8" s="133">
        <f>SUM(H9:H30)</f>
        <v>15</v>
      </c>
      <c r="I8" s="133">
        <f>SUM(I9:I30)</f>
        <v>0</v>
      </c>
      <c r="J8" s="133">
        <f>SUM(J9:J30)</f>
        <v>0</v>
      </c>
      <c r="K8" s="136">
        <f>SUM(K9:K30)</f>
        <v>0</v>
      </c>
      <c r="L8" s="137">
        <f>M8+N8+O8+P8+Q8+R8+S8</f>
        <v>6580</v>
      </c>
      <c r="M8" s="133">
        <f>SUM(M9:M30)</f>
        <v>127</v>
      </c>
      <c r="N8" s="133">
        <f>SUM(N9:N30)</f>
        <v>0</v>
      </c>
      <c r="O8" s="133">
        <f>SUM(O9:O30)</f>
        <v>0</v>
      </c>
      <c r="P8" s="133">
        <f>SUM(P9:P30)</f>
        <v>6451</v>
      </c>
      <c r="Q8" s="133">
        <f>SUM(Q9:Q30)</f>
        <v>0</v>
      </c>
      <c r="R8" s="133">
        <f>SUM(R9:R30)</f>
        <v>2</v>
      </c>
      <c r="S8" s="136">
        <f>SUM(S9:S30)</f>
        <v>0</v>
      </c>
      <c r="T8" s="137">
        <f>U8+V8+W8+X8+Y8+Z8+AA8</f>
        <v>6707</v>
      </c>
      <c r="U8" s="133">
        <f>SUM(U9:U30)</f>
        <v>239</v>
      </c>
      <c r="V8" s="133">
        <f>SUM(V9:V30)</f>
        <v>0</v>
      </c>
      <c r="W8" s="133">
        <f>SUM(W9:W30)</f>
        <v>0</v>
      </c>
      <c r="X8" s="133">
        <f>SUM(X9:X30)</f>
        <v>6466</v>
      </c>
      <c r="Y8" s="133">
        <f>SUM(Y9:Y30)</f>
        <v>0</v>
      </c>
      <c r="Z8" s="133">
        <f>SUM(Z9:Z30)</f>
        <v>2</v>
      </c>
      <c r="AA8" s="136">
        <f>SUM(AA9:AA30)</f>
        <v>0</v>
      </c>
      <c r="AB8" s="137">
        <f>AC8+AD8+AE8+AF8+AG8+AH8+AI8</f>
        <v>6565</v>
      </c>
      <c r="AC8" s="133">
        <f>SUM(AC9:AC30)</f>
        <v>114</v>
      </c>
      <c r="AD8" s="133">
        <f>SUM(AD9:AD30)</f>
        <v>0</v>
      </c>
      <c r="AE8" s="133">
        <f>SUM(AE9:AE30)</f>
        <v>0</v>
      </c>
      <c r="AF8" s="133">
        <f>SUM(AF9:AF30)</f>
        <v>6449</v>
      </c>
      <c r="AG8" s="133">
        <f>SUM(AG9:AG30)</f>
        <v>0</v>
      </c>
      <c r="AH8" s="133">
        <f>SUM(AH9:AH30)</f>
        <v>2</v>
      </c>
      <c r="AI8" s="136">
        <f>SUM(AI9:AI30)</f>
        <v>0</v>
      </c>
      <c r="AJ8" s="137">
        <f>AK8+AL8+AM8+AN8+AO8+AP8+AQ8</f>
        <v>6475</v>
      </c>
      <c r="AK8" s="133">
        <f>SUM(AK9:AK30)</f>
        <v>37</v>
      </c>
      <c r="AL8" s="133">
        <f>SUM(AL9:AL30)</f>
        <v>0</v>
      </c>
      <c r="AM8" s="133">
        <f>SUM(AM9:AM30)</f>
        <v>0</v>
      </c>
      <c r="AN8" s="133">
        <f>SUM(AN9:AN30)</f>
        <v>6436</v>
      </c>
      <c r="AO8" s="133">
        <f>SUM(AO9:AO30)</f>
        <v>0</v>
      </c>
      <c r="AP8" s="133">
        <f>SUM(AP9:AP30)</f>
        <v>2</v>
      </c>
      <c r="AQ8" s="136">
        <f>SUM(AQ9:AQ30)</f>
        <v>0</v>
      </c>
      <c r="AR8" s="135">
        <f>AS8+AT8+AU8+AV8+AW8+AX8+AY8</f>
        <v>90</v>
      </c>
      <c r="AS8" s="133">
        <f>SUM(AS9:AS30)</f>
        <v>77</v>
      </c>
      <c r="AT8" s="133">
        <f>SUM(AT9:AT30)</f>
        <v>0</v>
      </c>
      <c r="AU8" s="133">
        <f>SUM(AU9:AU30)</f>
        <v>0</v>
      </c>
      <c r="AV8" s="133">
        <f>SUM(AV9:AV30)</f>
        <v>13</v>
      </c>
      <c r="AW8" s="133">
        <f>SUM(AW9:AW30)</f>
        <v>0</v>
      </c>
      <c r="AX8" s="133">
        <f>SUM(AX9:AX30)</f>
        <v>0</v>
      </c>
      <c r="AY8" s="136">
        <f>SUM(AY9:AY30)</f>
        <v>0</v>
      </c>
      <c r="AZ8" s="135">
        <f>BA8+BB8+BC8+BD8+BE8+BF8+BG8</f>
        <v>6493</v>
      </c>
      <c r="BA8" s="133">
        <f>SUM(BA9:BA30)</f>
        <v>70</v>
      </c>
      <c r="BB8" s="133">
        <f>SUM(BB9:BB30)</f>
        <v>0</v>
      </c>
      <c r="BC8" s="133">
        <f>SUM(BC9:BC30)</f>
        <v>0</v>
      </c>
      <c r="BD8" s="133">
        <f>SUM(BD9:BD30)</f>
        <v>6421</v>
      </c>
      <c r="BE8" s="133">
        <f>SUM(BE9:BE30)</f>
        <v>0</v>
      </c>
      <c r="BF8" s="133">
        <f>SUM(BF9:BF30)</f>
        <v>2</v>
      </c>
      <c r="BG8" s="136">
        <f>SUM(BG9:BG30)</f>
        <v>0</v>
      </c>
      <c r="BH8" s="135">
        <f>BI8+BJ8+BK8+BL8+BM8+BN8+BO8</f>
        <v>142</v>
      </c>
      <c r="BI8" s="133">
        <f>SUM(BI9:BI30)</f>
        <v>125</v>
      </c>
      <c r="BJ8" s="133">
        <f>SUM(BJ9:BJ30)</f>
        <v>0</v>
      </c>
      <c r="BK8" s="133">
        <f>SUM(BK9:BK30)</f>
        <v>0</v>
      </c>
      <c r="BL8" s="133">
        <f>SUM(BL9:BL30)</f>
        <v>17</v>
      </c>
      <c r="BM8" s="133">
        <f>SUM(BM9:BM30)</f>
        <v>0</v>
      </c>
      <c r="BN8" s="133">
        <f>SUM(BN9:BN30)</f>
        <v>0</v>
      </c>
      <c r="BO8" s="136">
        <f>SUM(BO9:BO30)</f>
        <v>0</v>
      </c>
    </row>
    <row r="9" spans="1:67" x14ac:dyDescent="0.2">
      <c r="A9" s="138">
        <v>1</v>
      </c>
      <c r="B9" s="139" t="s">
        <v>772</v>
      </c>
      <c r="C9" s="138" t="s">
        <v>790</v>
      </c>
      <c r="D9" s="135">
        <f>E9+F9+G9+H9+I9+J9+K9</f>
        <v>3</v>
      </c>
      <c r="E9" s="132">
        <v>3</v>
      </c>
      <c r="F9" s="36"/>
      <c r="G9" s="36"/>
      <c r="H9" s="36">
        <v>0</v>
      </c>
      <c r="I9" s="36"/>
      <c r="J9" s="36"/>
      <c r="K9" s="140"/>
      <c r="L9" s="137">
        <f>M9+N9+O9+P9+Q9+R9+S9</f>
        <v>1040</v>
      </c>
      <c r="M9" s="141">
        <v>5</v>
      </c>
      <c r="N9" s="36"/>
      <c r="O9" s="36"/>
      <c r="P9" s="36">
        <v>1035</v>
      </c>
      <c r="Q9" s="36"/>
      <c r="R9" s="36"/>
      <c r="S9" s="142"/>
      <c r="T9" s="143">
        <f>U9+V9+W9+X9+Y9+Z9+AA9</f>
        <v>1043</v>
      </c>
      <c r="U9" s="144">
        <f>E9+M9</f>
        <v>8</v>
      </c>
      <c r="V9" s="144">
        <f t="shared" ref="V9:AA30" si="0">F9+N9</f>
        <v>0</v>
      </c>
      <c r="W9" s="144">
        <f t="shared" si="0"/>
        <v>0</v>
      </c>
      <c r="X9" s="144">
        <f t="shared" si="0"/>
        <v>1035</v>
      </c>
      <c r="Y9" s="144">
        <f t="shared" si="0"/>
        <v>0</v>
      </c>
      <c r="Z9" s="144">
        <f t="shared" si="0"/>
        <v>0</v>
      </c>
      <c r="AA9" s="145">
        <f t="shared" si="0"/>
        <v>0</v>
      </c>
      <c r="AB9" s="143">
        <f>AC9+AD9+AE9+AF9+AG9+AH9+AI9</f>
        <v>1037</v>
      </c>
      <c r="AC9" s="144">
        <f t="shared" ref="AC9:AI30" si="1">AK9+AS9</f>
        <v>4</v>
      </c>
      <c r="AD9" s="144">
        <f t="shared" si="1"/>
        <v>0</v>
      </c>
      <c r="AE9" s="144">
        <f t="shared" si="1"/>
        <v>0</v>
      </c>
      <c r="AF9" s="144">
        <f t="shared" si="1"/>
        <v>1033</v>
      </c>
      <c r="AG9" s="144">
        <f t="shared" si="1"/>
        <v>0</v>
      </c>
      <c r="AH9" s="144">
        <f t="shared" si="1"/>
        <v>0</v>
      </c>
      <c r="AI9" s="145">
        <f t="shared" si="1"/>
        <v>0</v>
      </c>
      <c r="AJ9" s="143">
        <f>AK9+AL9+AM9+AN9+AO9+AP9+AQ9</f>
        <v>1033</v>
      </c>
      <c r="AK9" s="36">
        <v>0</v>
      </c>
      <c r="AL9" s="36"/>
      <c r="AM9" s="36"/>
      <c r="AN9" s="36">
        <v>1033</v>
      </c>
      <c r="AO9" s="36"/>
      <c r="AP9" s="36"/>
      <c r="AQ9" s="140"/>
      <c r="AR9" s="146">
        <f>AS9+AT9+AU9+AV9+AW9+AX9+AY9</f>
        <v>4</v>
      </c>
      <c r="AS9" s="36">
        <v>4</v>
      </c>
      <c r="AT9" s="36"/>
      <c r="AU9" s="36"/>
      <c r="AV9" s="36"/>
      <c r="AW9" s="36"/>
      <c r="AX9" s="36"/>
      <c r="AY9" s="140"/>
      <c r="AZ9" s="146">
        <f>BA9+BB9+BC9+BD9+BE9+BF9+BG9</f>
        <v>1029</v>
      </c>
      <c r="BA9" s="36">
        <v>2</v>
      </c>
      <c r="BB9" s="36"/>
      <c r="BC9" s="36"/>
      <c r="BD9" s="36">
        <v>1027</v>
      </c>
      <c r="BE9" s="36"/>
      <c r="BF9" s="36"/>
      <c r="BG9" s="140"/>
      <c r="BH9" s="146">
        <f>BI9+BJ9+BK9+BL9+BM9+BN9+BO9</f>
        <v>6</v>
      </c>
      <c r="BI9" s="144">
        <f t="shared" ref="BI9:BO30" si="2">U9-AC9</f>
        <v>4</v>
      </c>
      <c r="BJ9" s="144">
        <f t="shared" si="2"/>
        <v>0</v>
      </c>
      <c r="BK9" s="144">
        <f t="shared" si="2"/>
        <v>0</v>
      </c>
      <c r="BL9" s="144">
        <f t="shared" si="2"/>
        <v>2</v>
      </c>
      <c r="BM9" s="144">
        <f t="shared" si="2"/>
        <v>0</v>
      </c>
      <c r="BN9" s="144">
        <f t="shared" si="2"/>
        <v>0</v>
      </c>
      <c r="BO9" s="145">
        <f t="shared" si="2"/>
        <v>0</v>
      </c>
    </row>
    <row r="10" spans="1:67" x14ac:dyDescent="0.2">
      <c r="A10" s="138">
        <v>2</v>
      </c>
      <c r="B10" s="139" t="s">
        <v>773</v>
      </c>
      <c r="C10" s="138" t="s">
        <v>791</v>
      </c>
      <c r="D10" s="135">
        <f t="shared" ref="D10:D30" si="3">E10+F10+G10+H10+I10+J10+K10</f>
        <v>10</v>
      </c>
      <c r="E10" s="132">
        <v>8</v>
      </c>
      <c r="F10" s="36"/>
      <c r="G10" s="36"/>
      <c r="H10" s="36">
        <v>2</v>
      </c>
      <c r="I10" s="36"/>
      <c r="J10" s="36"/>
      <c r="K10" s="140"/>
      <c r="L10" s="137">
        <f t="shared" ref="L10:L30" si="4">M10+N10+O10+P10+Q10+R10+S10</f>
        <v>953</v>
      </c>
      <c r="M10" s="141">
        <v>4</v>
      </c>
      <c r="N10" s="36"/>
      <c r="O10" s="36"/>
      <c r="P10" s="36">
        <v>949</v>
      </c>
      <c r="Q10" s="36"/>
      <c r="R10" s="36"/>
      <c r="S10" s="142"/>
      <c r="T10" s="143">
        <f t="shared" ref="T10:T13" si="5">U10+V10+W10+X10+Y10+Z10+AA10</f>
        <v>963</v>
      </c>
      <c r="U10" s="144">
        <f t="shared" ref="U10:U30" si="6">E10+M10</f>
        <v>12</v>
      </c>
      <c r="V10" s="144">
        <f t="shared" si="0"/>
        <v>0</v>
      </c>
      <c r="W10" s="144">
        <f t="shared" si="0"/>
        <v>0</v>
      </c>
      <c r="X10" s="144">
        <f t="shared" si="0"/>
        <v>951</v>
      </c>
      <c r="Y10" s="144">
        <f t="shared" si="0"/>
        <v>0</v>
      </c>
      <c r="Z10" s="144">
        <f t="shared" si="0"/>
        <v>0</v>
      </c>
      <c r="AA10" s="145">
        <f t="shared" si="0"/>
        <v>0</v>
      </c>
      <c r="AB10" s="143">
        <f t="shared" ref="AB10:AB30" si="7">AC10+AD10+AE10+AF10+AG10+AH10+AI10</f>
        <v>954</v>
      </c>
      <c r="AC10" s="144">
        <f t="shared" si="1"/>
        <v>5</v>
      </c>
      <c r="AD10" s="144">
        <f t="shared" si="1"/>
        <v>0</v>
      </c>
      <c r="AE10" s="144">
        <f t="shared" si="1"/>
        <v>0</v>
      </c>
      <c r="AF10" s="144">
        <f t="shared" si="1"/>
        <v>949</v>
      </c>
      <c r="AG10" s="144">
        <f t="shared" si="1"/>
        <v>0</v>
      </c>
      <c r="AH10" s="144">
        <f t="shared" si="1"/>
        <v>0</v>
      </c>
      <c r="AI10" s="145">
        <f t="shared" si="1"/>
        <v>0</v>
      </c>
      <c r="AJ10" s="143">
        <f t="shared" ref="AJ10:AJ30" si="8">AK10+AL10+AM10+AN10+AO10+AP10+AQ10</f>
        <v>949</v>
      </c>
      <c r="AK10" s="36">
        <v>0</v>
      </c>
      <c r="AL10" s="36"/>
      <c r="AM10" s="36"/>
      <c r="AN10" s="36">
        <v>949</v>
      </c>
      <c r="AO10" s="36"/>
      <c r="AP10" s="36"/>
      <c r="AQ10" s="140"/>
      <c r="AR10" s="146">
        <f>AS10+AT10+AU10+AV10+AW10+AX10+AY10</f>
        <v>5</v>
      </c>
      <c r="AS10" s="36">
        <v>5</v>
      </c>
      <c r="AT10" s="36"/>
      <c r="AU10" s="36"/>
      <c r="AV10" s="36"/>
      <c r="AW10" s="36"/>
      <c r="AX10" s="36"/>
      <c r="AY10" s="140"/>
      <c r="AZ10" s="146">
        <f>BA10+BB10+BC10+BD10+BE10+BF10+BG10</f>
        <v>951</v>
      </c>
      <c r="BA10" s="36">
        <v>5</v>
      </c>
      <c r="BB10" s="36"/>
      <c r="BC10" s="36"/>
      <c r="BD10" s="36">
        <v>946</v>
      </c>
      <c r="BE10" s="36"/>
      <c r="BF10" s="36"/>
      <c r="BG10" s="140"/>
      <c r="BH10" s="146">
        <f t="shared" ref="BH10:BH30" si="9">BI10+BJ10+BK10+BL10+BM10+BN10+BO10</f>
        <v>9</v>
      </c>
      <c r="BI10" s="144">
        <f t="shared" si="2"/>
        <v>7</v>
      </c>
      <c r="BJ10" s="144">
        <f t="shared" si="2"/>
        <v>0</v>
      </c>
      <c r="BK10" s="144">
        <f t="shared" si="2"/>
        <v>0</v>
      </c>
      <c r="BL10" s="144">
        <f t="shared" si="2"/>
        <v>2</v>
      </c>
      <c r="BM10" s="144">
        <f t="shared" si="2"/>
        <v>0</v>
      </c>
      <c r="BN10" s="144">
        <f t="shared" si="2"/>
        <v>0</v>
      </c>
      <c r="BO10" s="145">
        <f t="shared" si="2"/>
        <v>0</v>
      </c>
    </row>
    <row r="11" spans="1:67" x14ac:dyDescent="0.2">
      <c r="A11" s="138">
        <v>3</v>
      </c>
      <c r="B11" s="139" t="s">
        <v>774</v>
      </c>
      <c r="C11" s="138" t="s">
        <v>792</v>
      </c>
      <c r="D11" s="135">
        <f t="shared" si="3"/>
        <v>8</v>
      </c>
      <c r="E11" s="132">
        <v>7</v>
      </c>
      <c r="F11" s="36"/>
      <c r="G11" s="36"/>
      <c r="H11" s="36">
        <v>1</v>
      </c>
      <c r="I11" s="36"/>
      <c r="J11" s="36"/>
      <c r="K11" s="140"/>
      <c r="L11" s="137">
        <f>M11+N11+O11+P11+Q11+R11+S11</f>
        <v>298</v>
      </c>
      <c r="M11" s="141">
        <v>9</v>
      </c>
      <c r="N11" s="36"/>
      <c r="O11" s="36"/>
      <c r="P11" s="36">
        <v>288</v>
      </c>
      <c r="Q11" s="36"/>
      <c r="R11" s="36">
        <v>1</v>
      </c>
      <c r="S11" s="142"/>
      <c r="T11" s="143">
        <f t="shared" si="5"/>
        <v>306</v>
      </c>
      <c r="U11" s="144">
        <f t="shared" si="6"/>
        <v>16</v>
      </c>
      <c r="V11" s="144">
        <f t="shared" si="0"/>
        <v>0</v>
      </c>
      <c r="W11" s="144">
        <f t="shared" si="0"/>
        <v>0</v>
      </c>
      <c r="X11" s="144">
        <f t="shared" si="0"/>
        <v>289</v>
      </c>
      <c r="Y11" s="144">
        <f t="shared" si="0"/>
        <v>0</v>
      </c>
      <c r="Z11" s="144">
        <f t="shared" si="0"/>
        <v>1</v>
      </c>
      <c r="AA11" s="145">
        <f t="shared" si="0"/>
        <v>0</v>
      </c>
      <c r="AB11" s="143">
        <f t="shared" si="7"/>
        <v>300</v>
      </c>
      <c r="AC11" s="144">
        <f t="shared" si="1"/>
        <v>10</v>
      </c>
      <c r="AD11" s="144">
        <f t="shared" si="1"/>
        <v>0</v>
      </c>
      <c r="AE11" s="144">
        <f t="shared" si="1"/>
        <v>0</v>
      </c>
      <c r="AF11" s="144">
        <f t="shared" si="1"/>
        <v>289</v>
      </c>
      <c r="AG11" s="144">
        <f t="shared" si="1"/>
        <v>0</v>
      </c>
      <c r="AH11" s="144">
        <f t="shared" si="1"/>
        <v>1</v>
      </c>
      <c r="AI11" s="145">
        <f t="shared" si="1"/>
        <v>0</v>
      </c>
      <c r="AJ11" s="143">
        <f t="shared" si="8"/>
        <v>293</v>
      </c>
      <c r="AK11" s="36">
        <v>4</v>
      </c>
      <c r="AL11" s="36"/>
      <c r="AM11" s="36"/>
      <c r="AN11" s="36">
        <v>288</v>
      </c>
      <c r="AO11" s="36"/>
      <c r="AP11" s="36">
        <v>1</v>
      </c>
      <c r="AQ11" s="140"/>
      <c r="AR11" s="146">
        <f t="shared" ref="AR11:AR30" si="10">AS11+AT11+AU11+AV11+AW11+AX11+AY11</f>
        <v>7</v>
      </c>
      <c r="AS11" s="36">
        <v>6</v>
      </c>
      <c r="AT11" s="36"/>
      <c r="AU11" s="36"/>
      <c r="AV11" s="36">
        <v>1</v>
      </c>
      <c r="AW11" s="36"/>
      <c r="AX11" s="36"/>
      <c r="AY11" s="140"/>
      <c r="AZ11" s="146">
        <f t="shared" ref="AZ11:AZ12" si="11">BA11+BB11+BC11+BD11+BE11+BF11+BG11</f>
        <v>292</v>
      </c>
      <c r="BA11" s="36">
        <v>5</v>
      </c>
      <c r="BB11" s="36"/>
      <c r="BC11" s="36"/>
      <c r="BD11" s="36">
        <v>286</v>
      </c>
      <c r="BE11" s="36"/>
      <c r="BF11" s="36">
        <v>1</v>
      </c>
      <c r="BG11" s="140"/>
      <c r="BH11" s="146">
        <f t="shared" si="9"/>
        <v>6</v>
      </c>
      <c r="BI11" s="144">
        <f t="shared" si="2"/>
        <v>6</v>
      </c>
      <c r="BJ11" s="144">
        <f t="shared" si="2"/>
        <v>0</v>
      </c>
      <c r="BK11" s="144">
        <f t="shared" si="2"/>
        <v>0</v>
      </c>
      <c r="BL11" s="144">
        <f t="shared" si="2"/>
        <v>0</v>
      </c>
      <c r="BM11" s="144">
        <f t="shared" si="2"/>
        <v>0</v>
      </c>
      <c r="BN11" s="144">
        <f t="shared" si="2"/>
        <v>0</v>
      </c>
      <c r="BO11" s="145">
        <f t="shared" si="2"/>
        <v>0</v>
      </c>
    </row>
    <row r="12" spans="1:67" x14ac:dyDescent="0.2">
      <c r="A12" s="138">
        <v>4</v>
      </c>
      <c r="B12" s="139" t="s">
        <v>775</v>
      </c>
      <c r="C12" s="138" t="s">
        <v>793</v>
      </c>
      <c r="D12" s="135">
        <f t="shared" si="3"/>
        <v>7</v>
      </c>
      <c r="E12" s="132">
        <v>7</v>
      </c>
      <c r="F12" s="36"/>
      <c r="G12" s="36"/>
      <c r="H12" s="36">
        <v>0</v>
      </c>
      <c r="I12" s="36"/>
      <c r="J12" s="36"/>
      <c r="K12" s="140"/>
      <c r="L12" s="137">
        <f t="shared" si="4"/>
        <v>157</v>
      </c>
      <c r="M12" s="141">
        <v>3</v>
      </c>
      <c r="N12" s="36"/>
      <c r="O12" s="36"/>
      <c r="P12" s="36">
        <v>153</v>
      </c>
      <c r="Q12" s="36"/>
      <c r="R12" s="36">
        <v>1</v>
      </c>
      <c r="S12" s="142"/>
      <c r="T12" s="143">
        <f t="shared" si="5"/>
        <v>164</v>
      </c>
      <c r="U12" s="144">
        <f t="shared" si="6"/>
        <v>10</v>
      </c>
      <c r="V12" s="144">
        <f t="shared" si="0"/>
        <v>0</v>
      </c>
      <c r="W12" s="144">
        <f t="shared" si="0"/>
        <v>0</v>
      </c>
      <c r="X12" s="144">
        <f t="shared" si="0"/>
        <v>153</v>
      </c>
      <c r="Y12" s="144">
        <f t="shared" si="0"/>
        <v>0</v>
      </c>
      <c r="Z12" s="144">
        <f t="shared" si="0"/>
        <v>1</v>
      </c>
      <c r="AA12" s="145">
        <f t="shared" si="0"/>
        <v>0</v>
      </c>
      <c r="AB12" s="143">
        <f t="shared" si="7"/>
        <v>158</v>
      </c>
      <c r="AC12" s="144">
        <f t="shared" si="1"/>
        <v>5</v>
      </c>
      <c r="AD12" s="144">
        <f t="shared" si="1"/>
        <v>0</v>
      </c>
      <c r="AE12" s="144">
        <f t="shared" si="1"/>
        <v>0</v>
      </c>
      <c r="AF12" s="144">
        <f t="shared" si="1"/>
        <v>152</v>
      </c>
      <c r="AG12" s="144">
        <f t="shared" si="1"/>
        <v>0</v>
      </c>
      <c r="AH12" s="144">
        <f t="shared" si="1"/>
        <v>1</v>
      </c>
      <c r="AI12" s="145">
        <f t="shared" si="1"/>
        <v>0</v>
      </c>
      <c r="AJ12" s="143">
        <f t="shared" si="8"/>
        <v>156</v>
      </c>
      <c r="AK12" s="36">
        <v>3</v>
      </c>
      <c r="AL12" s="36"/>
      <c r="AM12" s="36"/>
      <c r="AN12" s="36">
        <v>152</v>
      </c>
      <c r="AO12" s="36"/>
      <c r="AP12" s="36">
        <v>1</v>
      </c>
      <c r="AQ12" s="140"/>
      <c r="AR12" s="146">
        <f t="shared" si="10"/>
        <v>2</v>
      </c>
      <c r="AS12" s="36">
        <v>2</v>
      </c>
      <c r="AT12" s="36"/>
      <c r="AU12" s="36"/>
      <c r="AV12" s="36"/>
      <c r="AW12" s="36"/>
      <c r="AX12" s="36"/>
      <c r="AY12" s="140"/>
      <c r="AZ12" s="146">
        <f t="shared" si="11"/>
        <v>154</v>
      </c>
      <c r="BA12" s="36">
        <v>2</v>
      </c>
      <c r="BB12" s="36"/>
      <c r="BC12" s="36"/>
      <c r="BD12" s="36">
        <v>151</v>
      </c>
      <c r="BE12" s="36"/>
      <c r="BF12" s="36">
        <v>1</v>
      </c>
      <c r="BG12" s="140"/>
      <c r="BH12" s="146">
        <f t="shared" si="9"/>
        <v>6</v>
      </c>
      <c r="BI12" s="144">
        <f t="shared" si="2"/>
        <v>5</v>
      </c>
      <c r="BJ12" s="144">
        <f t="shared" si="2"/>
        <v>0</v>
      </c>
      <c r="BK12" s="144">
        <f t="shared" si="2"/>
        <v>0</v>
      </c>
      <c r="BL12" s="144">
        <f t="shared" si="2"/>
        <v>1</v>
      </c>
      <c r="BM12" s="144">
        <f t="shared" si="2"/>
        <v>0</v>
      </c>
      <c r="BN12" s="144">
        <f t="shared" si="2"/>
        <v>0</v>
      </c>
      <c r="BO12" s="145">
        <f t="shared" si="2"/>
        <v>0</v>
      </c>
    </row>
    <row r="13" spans="1:67" x14ac:dyDescent="0.2">
      <c r="A13" s="138">
        <v>5</v>
      </c>
      <c r="B13" s="139" t="s">
        <v>776</v>
      </c>
      <c r="C13" s="138" t="s">
        <v>794</v>
      </c>
      <c r="D13" s="135">
        <f t="shared" si="3"/>
        <v>8</v>
      </c>
      <c r="E13" s="132">
        <v>8</v>
      </c>
      <c r="F13" s="36"/>
      <c r="G13" s="36"/>
      <c r="H13" s="36">
        <v>0</v>
      </c>
      <c r="I13" s="36"/>
      <c r="J13" s="36"/>
      <c r="K13" s="140"/>
      <c r="L13" s="137">
        <f t="shared" si="4"/>
        <v>1047</v>
      </c>
      <c r="M13" s="141">
        <v>6</v>
      </c>
      <c r="N13" s="36"/>
      <c r="O13" s="36"/>
      <c r="P13" s="36">
        <v>1041</v>
      </c>
      <c r="Q13" s="36"/>
      <c r="R13" s="36"/>
      <c r="S13" s="142"/>
      <c r="T13" s="143">
        <f t="shared" si="5"/>
        <v>1055</v>
      </c>
      <c r="U13" s="144">
        <f t="shared" si="6"/>
        <v>14</v>
      </c>
      <c r="V13" s="144">
        <f t="shared" si="0"/>
        <v>0</v>
      </c>
      <c r="W13" s="144">
        <f t="shared" si="0"/>
        <v>0</v>
      </c>
      <c r="X13" s="144">
        <f t="shared" si="0"/>
        <v>1041</v>
      </c>
      <c r="Y13" s="144">
        <f t="shared" si="0"/>
        <v>0</v>
      </c>
      <c r="Z13" s="144">
        <f t="shared" si="0"/>
        <v>0</v>
      </c>
      <c r="AA13" s="145">
        <f t="shared" si="0"/>
        <v>0</v>
      </c>
      <c r="AB13" s="143">
        <f t="shared" si="7"/>
        <v>1045</v>
      </c>
      <c r="AC13" s="144">
        <f t="shared" si="1"/>
        <v>6</v>
      </c>
      <c r="AD13" s="144">
        <f t="shared" si="1"/>
        <v>0</v>
      </c>
      <c r="AE13" s="144">
        <f t="shared" si="1"/>
        <v>0</v>
      </c>
      <c r="AF13" s="144">
        <f t="shared" si="1"/>
        <v>1039</v>
      </c>
      <c r="AG13" s="144">
        <f t="shared" si="1"/>
        <v>0</v>
      </c>
      <c r="AH13" s="144">
        <f t="shared" si="1"/>
        <v>0</v>
      </c>
      <c r="AI13" s="145">
        <f t="shared" si="1"/>
        <v>0</v>
      </c>
      <c r="AJ13" s="143">
        <f>AK13+AL13+AM13+AN13+AO13+AP13+AQ13</f>
        <v>1042</v>
      </c>
      <c r="AK13" s="36">
        <v>3</v>
      </c>
      <c r="AL13" s="36"/>
      <c r="AM13" s="36"/>
      <c r="AN13" s="36">
        <v>1039</v>
      </c>
      <c r="AO13" s="36"/>
      <c r="AP13" s="36"/>
      <c r="AQ13" s="140"/>
      <c r="AR13" s="146">
        <f>AS13+AT13+AU13+AV13+AW13+AX13+AY13</f>
        <v>3</v>
      </c>
      <c r="AS13" s="36">
        <v>3</v>
      </c>
      <c r="AT13" s="36"/>
      <c r="AU13" s="36"/>
      <c r="AV13" s="36"/>
      <c r="AW13" s="36"/>
      <c r="AX13" s="36"/>
      <c r="AY13" s="140"/>
      <c r="AZ13" s="146">
        <f>BA13+BB13+BC13+BD13+BE13+BF13+BG13</f>
        <v>1042</v>
      </c>
      <c r="BA13" s="36">
        <v>3</v>
      </c>
      <c r="BB13" s="36"/>
      <c r="BC13" s="36"/>
      <c r="BD13" s="36">
        <v>1039</v>
      </c>
      <c r="BE13" s="36"/>
      <c r="BF13" s="36"/>
      <c r="BG13" s="140"/>
      <c r="BH13" s="146">
        <f t="shared" si="9"/>
        <v>10</v>
      </c>
      <c r="BI13" s="144">
        <f t="shared" si="2"/>
        <v>8</v>
      </c>
      <c r="BJ13" s="144">
        <f t="shared" si="2"/>
        <v>0</v>
      </c>
      <c r="BK13" s="144">
        <f t="shared" si="2"/>
        <v>0</v>
      </c>
      <c r="BL13" s="144">
        <f t="shared" si="2"/>
        <v>2</v>
      </c>
      <c r="BM13" s="144">
        <f t="shared" si="2"/>
        <v>0</v>
      </c>
      <c r="BN13" s="144">
        <f t="shared" si="2"/>
        <v>0</v>
      </c>
      <c r="BO13" s="145">
        <f t="shared" si="2"/>
        <v>0</v>
      </c>
    </row>
    <row r="14" spans="1:67" x14ac:dyDescent="0.2">
      <c r="A14" s="138">
        <v>6</v>
      </c>
      <c r="B14" s="139" t="s">
        <v>777</v>
      </c>
      <c r="C14" s="138" t="s">
        <v>793</v>
      </c>
      <c r="D14" s="135">
        <f t="shared" si="3"/>
        <v>5</v>
      </c>
      <c r="E14" s="132">
        <v>4</v>
      </c>
      <c r="F14" s="36"/>
      <c r="G14" s="36"/>
      <c r="H14" s="36">
        <v>1</v>
      </c>
      <c r="I14" s="36"/>
      <c r="J14" s="36"/>
      <c r="K14" s="140"/>
      <c r="L14" s="137">
        <f t="shared" si="4"/>
        <v>247</v>
      </c>
      <c r="M14" s="141">
        <v>6</v>
      </c>
      <c r="N14" s="36"/>
      <c r="O14" s="36"/>
      <c r="P14" s="36">
        <v>241</v>
      </c>
      <c r="Q14" s="36"/>
      <c r="R14" s="36"/>
      <c r="S14" s="142"/>
      <c r="T14" s="143">
        <f t="shared" ref="T14:T29" si="12">U14+V14+W14+X14+Y14+Z14+AA14</f>
        <v>252</v>
      </c>
      <c r="U14" s="144">
        <f t="shared" ref="U14:U29" si="13">E14+M14</f>
        <v>10</v>
      </c>
      <c r="V14" s="144">
        <f t="shared" ref="V14:V29" si="14">F14+N14</f>
        <v>0</v>
      </c>
      <c r="W14" s="144">
        <f t="shared" ref="W14:W29" si="15">G14+O14</f>
        <v>0</v>
      </c>
      <c r="X14" s="144">
        <f t="shared" ref="X14:X29" si="16">H14+P14</f>
        <v>242</v>
      </c>
      <c r="Y14" s="144">
        <f t="shared" ref="Y14:Y29" si="17">I14+Q14</f>
        <v>0</v>
      </c>
      <c r="Z14" s="144">
        <f t="shared" ref="Z14:Z29" si="18">J14+R14</f>
        <v>0</v>
      </c>
      <c r="AA14" s="145">
        <f t="shared" ref="AA14:AA29" si="19">K14+S14</f>
        <v>0</v>
      </c>
      <c r="AB14" s="143">
        <f t="shared" ref="AB14:AB29" si="20">AC14+AD14+AE14+AF14+AG14+AH14+AI14</f>
        <v>246</v>
      </c>
      <c r="AC14" s="144">
        <f t="shared" ref="AC14:AC29" si="21">AK14+AS14</f>
        <v>7</v>
      </c>
      <c r="AD14" s="144">
        <f t="shared" ref="AD14:AD29" si="22">AL14+AT14</f>
        <v>0</v>
      </c>
      <c r="AE14" s="144">
        <f t="shared" ref="AE14:AE29" si="23">AM14+AU14</f>
        <v>0</v>
      </c>
      <c r="AF14" s="144">
        <f t="shared" ref="AF14:AF29" si="24">AN14+AV14</f>
        <v>239</v>
      </c>
      <c r="AG14" s="144">
        <f t="shared" ref="AG14:AG29" si="25">AO14+AW14</f>
        <v>0</v>
      </c>
      <c r="AH14" s="144">
        <f t="shared" ref="AH14:AH29" si="26">AP14+AX14</f>
        <v>0</v>
      </c>
      <c r="AI14" s="145">
        <f t="shared" ref="AI14:AI29" si="27">AQ14+AY14</f>
        <v>0</v>
      </c>
      <c r="AJ14" s="143">
        <f t="shared" ref="AJ14:AJ29" si="28">AK14+AL14+AM14+AN14+AO14+AP14+AQ14</f>
        <v>243</v>
      </c>
      <c r="AK14" s="36">
        <v>4</v>
      </c>
      <c r="AL14" s="36"/>
      <c r="AM14" s="36"/>
      <c r="AN14" s="36">
        <v>239</v>
      </c>
      <c r="AO14" s="36"/>
      <c r="AP14" s="36"/>
      <c r="AQ14" s="140"/>
      <c r="AR14" s="146">
        <f t="shared" ref="AR14:AR29" si="29">AS14+AT14+AU14+AV14+AW14+AX14+AY14</f>
        <v>3</v>
      </c>
      <c r="AS14" s="36">
        <v>3</v>
      </c>
      <c r="AT14" s="36"/>
      <c r="AU14" s="36"/>
      <c r="AV14" s="36"/>
      <c r="AW14" s="36"/>
      <c r="AX14" s="36"/>
      <c r="AY14" s="140"/>
      <c r="AZ14" s="146">
        <f t="shared" ref="AZ14:AZ29" si="30">BA14+BB14+BC14+BD14+BE14+BF14+BG14</f>
        <v>241</v>
      </c>
      <c r="BA14" s="36">
        <v>4</v>
      </c>
      <c r="BB14" s="36"/>
      <c r="BC14" s="36"/>
      <c r="BD14" s="36">
        <v>237</v>
      </c>
      <c r="BE14" s="36"/>
      <c r="BF14" s="36"/>
      <c r="BG14" s="140"/>
      <c r="BH14" s="146">
        <f t="shared" ref="BH14:BH29" si="31">BI14+BJ14+BK14+BL14+BM14+BN14+BO14</f>
        <v>6</v>
      </c>
      <c r="BI14" s="144">
        <f t="shared" ref="BI14:BI29" si="32">U14-AC14</f>
        <v>3</v>
      </c>
      <c r="BJ14" s="144">
        <f t="shared" ref="BJ14:BJ29" si="33">V14-AD14</f>
        <v>0</v>
      </c>
      <c r="BK14" s="144">
        <f t="shared" ref="BK14:BK29" si="34">W14-AE14</f>
        <v>0</v>
      </c>
      <c r="BL14" s="144">
        <f t="shared" ref="BL14:BL29" si="35">X14-AF14</f>
        <v>3</v>
      </c>
      <c r="BM14" s="144">
        <f t="shared" ref="BM14:BM29" si="36">Y14-AG14</f>
        <v>0</v>
      </c>
      <c r="BN14" s="144">
        <f t="shared" ref="BN14:BN29" si="37">Z14-AH14</f>
        <v>0</v>
      </c>
      <c r="BO14" s="145">
        <f t="shared" ref="BO14:BO29" si="38">AA14-AI14</f>
        <v>0</v>
      </c>
    </row>
    <row r="15" spans="1:67" x14ac:dyDescent="0.2">
      <c r="A15" s="138">
        <v>7</v>
      </c>
      <c r="B15" s="139" t="s">
        <v>778</v>
      </c>
      <c r="C15" s="138" t="s">
        <v>793</v>
      </c>
      <c r="D15" s="135">
        <f t="shared" si="3"/>
        <v>8</v>
      </c>
      <c r="E15" s="132">
        <v>6</v>
      </c>
      <c r="F15" s="36"/>
      <c r="G15" s="36"/>
      <c r="H15" s="36">
        <v>2</v>
      </c>
      <c r="I15" s="36"/>
      <c r="J15" s="36"/>
      <c r="K15" s="140"/>
      <c r="L15" s="137">
        <f t="shared" si="4"/>
        <v>215</v>
      </c>
      <c r="M15" s="141">
        <v>8</v>
      </c>
      <c r="N15" s="36"/>
      <c r="O15" s="36"/>
      <c r="P15" s="36">
        <v>207</v>
      </c>
      <c r="Q15" s="36"/>
      <c r="R15" s="36"/>
      <c r="S15" s="142"/>
      <c r="T15" s="143">
        <f t="shared" si="12"/>
        <v>223</v>
      </c>
      <c r="U15" s="144">
        <f t="shared" si="13"/>
        <v>14</v>
      </c>
      <c r="V15" s="144">
        <f t="shared" si="14"/>
        <v>0</v>
      </c>
      <c r="W15" s="144">
        <f t="shared" si="15"/>
        <v>0</v>
      </c>
      <c r="X15" s="144">
        <f t="shared" si="16"/>
        <v>209</v>
      </c>
      <c r="Y15" s="144">
        <f t="shared" si="17"/>
        <v>0</v>
      </c>
      <c r="Z15" s="144">
        <f t="shared" si="18"/>
        <v>0</v>
      </c>
      <c r="AA15" s="145">
        <f t="shared" si="19"/>
        <v>0</v>
      </c>
      <c r="AB15" s="143">
        <f t="shared" si="20"/>
        <v>214</v>
      </c>
      <c r="AC15" s="144">
        <f t="shared" si="21"/>
        <v>5</v>
      </c>
      <c r="AD15" s="144">
        <f t="shared" si="22"/>
        <v>0</v>
      </c>
      <c r="AE15" s="144">
        <f t="shared" si="23"/>
        <v>0</v>
      </c>
      <c r="AF15" s="144">
        <f t="shared" si="24"/>
        <v>209</v>
      </c>
      <c r="AG15" s="144">
        <f t="shared" si="25"/>
        <v>0</v>
      </c>
      <c r="AH15" s="144">
        <f t="shared" si="26"/>
        <v>0</v>
      </c>
      <c r="AI15" s="145">
        <f t="shared" si="27"/>
        <v>0</v>
      </c>
      <c r="AJ15" s="143">
        <f t="shared" si="28"/>
        <v>208</v>
      </c>
      <c r="AK15" s="36">
        <v>1</v>
      </c>
      <c r="AL15" s="36"/>
      <c r="AM15" s="36"/>
      <c r="AN15" s="36">
        <v>207</v>
      </c>
      <c r="AO15" s="36"/>
      <c r="AP15" s="36"/>
      <c r="AQ15" s="140"/>
      <c r="AR15" s="146">
        <f t="shared" si="29"/>
        <v>6</v>
      </c>
      <c r="AS15" s="36">
        <v>4</v>
      </c>
      <c r="AT15" s="36"/>
      <c r="AU15" s="36"/>
      <c r="AV15" s="36">
        <v>2</v>
      </c>
      <c r="AW15" s="36"/>
      <c r="AX15" s="36"/>
      <c r="AY15" s="140"/>
      <c r="AZ15" s="146">
        <f t="shared" si="30"/>
        <v>211</v>
      </c>
      <c r="BA15" s="36">
        <v>4</v>
      </c>
      <c r="BB15" s="36"/>
      <c r="BC15" s="36"/>
      <c r="BD15" s="36">
        <v>207</v>
      </c>
      <c r="BE15" s="36"/>
      <c r="BF15" s="36"/>
      <c r="BG15" s="140"/>
      <c r="BH15" s="146">
        <f t="shared" si="31"/>
        <v>9</v>
      </c>
      <c r="BI15" s="144">
        <f t="shared" si="32"/>
        <v>9</v>
      </c>
      <c r="BJ15" s="144">
        <f t="shared" si="33"/>
        <v>0</v>
      </c>
      <c r="BK15" s="144">
        <f t="shared" si="34"/>
        <v>0</v>
      </c>
      <c r="BL15" s="144">
        <f t="shared" si="35"/>
        <v>0</v>
      </c>
      <c r="BM15" s="144">
        <f t="shared" si="36"/>
        <v>0</v>
      </c>
      <c r="BN15" s="144">
        <f t="shared" si="37"/>
        <v>0</v>
      </c>
      <c r="BO15" s="145">
        <f t="shared" si="38"/>
        <v>0</v>
      </c>
    </row>
    <row r="16" spans="1:67" x14ac:dyDescent="0.2">
      <c r="A16" s="138">
        <v>8</v>
      </c>
      <c r="B16" s="139" t="s">
        <v>779</v>
      </c>
      <c r="C16" s="138" t="s">
        <v>795</v>
      </c>
      <c r="D16" s="135">
        <f t="shared" si="3"/>
        <v>9</v>
      </c>
      <c r="E16" s="132">
        <v>9</v>
      </c>
      <c r="F16" s="36"/>
      <c r="G16" s="36"/>
      <c r="H16" s="36">
        <v>0</v>
      </c>
      <c r="I16" s="36"/>
      <c r="J16" s="36"/>
      <c r="K16" s="140"/>
      <c r="L16" s="137">
        <f t="shared" si="4"/>
        <v>320</v>
      </c>
      <c r="M16" s="141">
        <v>6</v>
      </c>
      <c r="N16" s="36"/>
      <c r="O16" s="36"/>
      <c r="P16" s="36">
        <v>314</v>
      </c>
      <c r="Q16" s="36"/>
      <c r="R16" s="36"/>
      <c r="S16" s="142"/>
      <c r="T16" s="143">
        <f t="shared" si="12"/>
        <v>329</v>
      </c>
      <c r="U16" s="144">
        <f t="shared" si="13"/>
        <v>15</v>
      </c>
      <c r="V16" s="144">
        <f t="shared" si="14"/>
        <v>0</v>
      </c>
      <c r="W16" s="144">
        <f t="shared" si="15"/>
        <v>0</v>
      </c>
      <c r="X16" s="144">
        <f t="shared" si="16"/>
        <v>314</v>
      </c>
      <c r="Y16" s="144">
        <f t="shared" si="17"/>
        <v>0</v>
      </c>
      <c r="Z16" s="144">
        <f t="shared" si="18"/>
        <v>0</v>
      </c>
      <c r="AA16" s="145">
        <f t="shared" si="19"/>
        <v>0</v>
      </c>
      <c r="AB16" s="143">
        <f t="shared" si="20"/>
        <v>318</v>
      </c>
      <c r="AC16" s="144">
        <f t="shared" si="21"/>
        <v>5</v>
      </c>
      <c r="AD16" s="144">
        <f t="shared" si="22"/>
        <v>0</v>
      </c>
      <c r="AE16" s="144">
        <f t="shared" si="23"/>
        <v>0</v>
      </c>
      <c r="AF16" s="144">
        <f t="shared" si="24"/>
        <v>313</v>
      </c>
      <c r="AG16" s="144">
        <f t="shared" si="25"/>
        <v>0</v>
      </c>
      <c r="AH16" s="144">
        <f t="shared" si="26"/>
        <v>0</v>
      </c>
      <c r="AI16" s="145">
        <f t="shared" si="27"/>
        <v>0</v>
      </c>
      <c r="AJ16" s="143">
        <f t="shared" si="28"/>
        <v>315</v>
      </c>
      <c r="AK16" s="36">
        <v>2</v>
      </c>
      <c r="AL16" s="36"/>
      <c r="AM16" s="36"/>
      <c r="AN16" s="36">
        <v>313</v>
      </c>
      <c r="AO16" s="36"/>
      <c r="AP16" s="36"/>
      <c r="AQ16" s="140"/>
      <c r="AR16" s="146">
        <f t="shared" si="29"/>
        <v>3</v>
      </c>
      <c r="AS16" s="36">
        <v>3</v>
      </c>
      <c r="AT16" s="36"/>
      <c r="AU16" s="36"/>
      <c r="AV16" s="36"/>
      <c r="AW16" s="36"/>
      <c r="AX16" s="36"/>
      <c r="AY16" s="140"/>
      <c r="AZ16" s="146">
        <f t="shared" si="30"/>
        <v>315</v>
      </c>
      <c r="BA16" s="36">
        <v>2</v>
      </c>
      <c r="BB16" s="36"/>
      <c r="BC16" s="36"/>
      <c r="BD16" s="36">
        <v>313</v>
      </c>
      <c r="BE16" s="36"/>
      <c r="BF16" s="36"/>
      <c r="BG16" s="140"/>
      <c r="BH16" s="146">
        <f t="shared" si="31"/>
        <v>11</v>
      </c>
      <c r="BI16" s="144">
        <f t="shared" si="32"/>
        <v>10</v>
      </c>
      <c r="BJ16" s="144">
        <f t="shared" si="33"/>
        <v>0</v>
      </c>
      <c r="BK16" s="144">
        <f t="shared" si="34"/>
        <v>0</v>
      </c>
      <c r="BL16" s="144">
        <f t="shared" si="35"/>
        <v>1</v>
      </c>
      <c r="BM16" s="144">
        <f t="shared" si="36"/>
        <v>0</v>
      </c>
      <c r="BN16" s="144">
        <f t="shared" si="37"/>
        <v>0</v>
      </c>
      <c r="BO16" s="145">
        <f t="shared" si="38"/>
        <v>0</v>
      </c>
    </row>
    <row r="17" spans="1:67" x14ac:dyDescent="0.2">
      <c r="A17" s="138">
        <v>9</v>
      </c>
      <c r="B17" s="139" t="s">
        <v>780</v>
      </c>
      <c r="C17" s="138" t="s">
        <v>793</v>
      </c>
      <c r="D17" s="135">
        <f t="shared" si="3"/>
        <v>6</v>
      </c>
      <c r="E17" s="132">
        <v>6</v>
      </c>
      <c r="F17" s="36"/>
      <c r="G17" s="36"/>
      <c r="H17" s="36">
        <v>0</v>
      </c>
      <c r="I17" s="36"/>
      <c r="J17" s="36"/>
      <c r="K17" s="140"/>
      <c r="L17" s="137">
        <f t="shared" si="4"/>
        <v>163</v>
      </c>
      <c r="M17" s="141">
        <v>6</v>
      </c>
      <c r="N17" s="36"/>
      <c r="O17" s="36"/>
      <c r="P17" s="36">
        <v>157</v>
      </c>
      <c r="Q17" s="36"/>
      <c r="R17" s="36"/>
      <c r="S17" s="142"/>
      <c r="T17" s="143">
        <f t="shared" si="12"/>
        <v>169</v>
      </c>
      <c r="U17" s="144">
        <f t="shared" si="13"/>
        <v>12</v>
      </c>
      <c r="V17" s="144">
        <f t="shared" si="14"/>
        <v>0</v>
      </c>
      <c r="W17" s="144">
        <f t="shared" si="15"/>
        <v>0</v>
      </c>
      <c r="X17" s="144">
        <f t="shared" si="16"/>
        <v>157</v>
      </c>
      <c r="Y17" s="144">
        <f t="shared" si="17"/>
        <v>0</v>
      </c>
      <c r="Z17" s="144">
        <f t="shared" si="18"/>
        <v>0</v>
      </c>
      <c r="AA17" s="145">
        <f t="shared" si="19"/>
        <v>0</v>
      </c>
      <c r="AB17" s="143">
        <f t="shared" si="20"/>
        <v>161</v>
      </c>
      <c r="AC17" s="144">
        <f t="shared" si="21"/>
        <v>5</v>
      </c>
      <c r="AD17" s="144">
        <f t="shared" si="22"/>
        <v>0</v>
      </c>
      <c r="AE17" s="144">
        <f t="shared" si="23"/>
        <v>0</v>
      </c>
      <c r="AF17" s="144">
        <f t="shared" si="24"/>
        <v>156</v>
      </c>
      <c r="AG17" s="144">
        <f t="shared" si="25"/>
        <v>0</v>
      </c>
      <c r="AH17" s="144">
        <f t="shared" si="26"/>
        <v>0</v>
      </c>
      <c r="AI17" s="145">
        <f t="shared" si="27"/>
        <v>0</v>
      </c>
      <c r="AJ17" s="143">
        <f t="shared" si="28"/>
        <v>156</v>
      </c>
      <c r="AK17" s="36">
        <v>1</v>
      </c>
      <c r="AL17" s="36"/>
      <c r="AM17" s="36"/>
      <c r="AN17" s="36">
        <v>155</v>
      </c>
      <c r="AO17" s="36"/>
      <c r="AP17" s="36"/>
      <c r="AQ17" s="140"/>
      <c r="AR17" s="146">
        <f t="shared" si="29"/>
        <v>5</v>
      </c>
      <c r="AS17" s="36">
        <v>4</v>
      </c>
      <c r="AT17" s="36"/>
      <c r="AU17" s="36"/>
      <c r="AV17" s="36">
        <v>1</v>
      </c>
      <c r="AW17" s="36"/>
      <c r="AX17" s="36"/>
      <c r="AY17" s="140"/>
      <c r="AZ17" s="146">
        <f t="shared" si="30"/>
        <v>159</v>
      </c>
      <c r="BA17" s="36">
        <v>4</v>
      </c>
      <c r="BB17" s="36"/>
      <c r="BC17" s="36"/>
      <c r="BD17" s="36">
        <v>155</v>
      </c>
      <c r="BE17" s="36"/>
      <c r="BF17" s="36"/>
      <c r="BG17" s="140"/>
      <c r="BH17" s="146">
        <f t="shared" si="31"/>
        <v>8</v>
      </c>
      <c r="BI17" s="144">
        <f t="shared" si="32"/>
        <v>7</v>
      </c>
      <c r="BJ17" s="144">
        <f t="shared" si="33"/>
        <v>0</v>
      </c>
      <c r="BK17" s="144">
        <f t="shared" si="34"/>
        <v>0</v>
      </c>
      <c r="BL17" s="144">
        <f t="shared" si="35"/>
        <v>1</v>
      </c>
      <c r="BM17" s="144">
        <f t="shared" si="36"/>
        <v>0</v>
      </c>
      <c r="BN17" s="144">
        <f t="shared" si="37"/>
        <v>0</v>
      </c>
      <c r="BO17" s="145">
        <f t="shared" si="38"/>
        <v>0</v>
      </c>
    </row>
    <row r="18" spans="1:67" x14ac:dyDescent="0.2">
      <c r="A18" s="138">
        <v>10</v>
      </c>
      <c r="B18" s="139" t="s">
        <v>781</v>
      </c>
      <c r="C18" s="138" t="s">
        <v>796</v>
      </c>
      <c r="D18" s="135">
        <f t="shared" si="3"/>
        <v>7</v>
      </c>
      <c r="E18" s="132">
        <v>7</v>
      </c>
      <c r="F18" s="36"/>
      <c r="G18" s="36"/>
      <c r="H18" s="36">
        <v>0</v>
      </c>
      <c r="I18" s="36"/>
      <c r="J18" s="36"/>
      <c r="K18" s="140"/>
      <c r="L18" s="137">
        <f t="shared" si="4"/>
        <v>202</v>
      </c>
      <c r="M18" s="141">
        <v>7</v>
      </c>
      <c r="N18" s="36"/>
      <c r="O18" s="36"/>
      <c r="P18" s="36">
        <v>195</v>
      </c>
      <c r="Q18" s="36"/>
      <c r="R18" s="36"/>
      <c r="S18" s="142"/>
      <c r="T18" s="143">
        <f t="shared" si="12"/>
        <v>209</v>
      </c>
      <c r="U18" s="144">
        <f t="shared" si="13"/>
        <v>14</v>
      </c>
      <c r="V18" s="144">
        <f t="shared" si="14"/>
        <v>0</v>
      </c>
      <c r="W18" s="144">
        <f t="shared" si="15"/>
        <v>0</v>
      </c>
      <c r="X18" s="144">
        <f t="shared" si="16"/>
        <v>195</v>
      </c>
      <c r="Y18" s="144">
        <f t="shared" si="17"/>
        <v>0</v>
      </c>
      <c r="Z18" s="144">
        <f t="shared" si="18"/>
        <v>0</v>
      </c>
      <c r="AA18" s="145">
        <f t="shared" si="19"/>
        <v>0</v>
      </c>
      <c r="AB18" s="143">
        <f t="shared" si="20"/>
        <v>202</v>
      </c>
      <c r="AC18" s="144">
        <f t="shared" si="21"/>
        <v>7</v>
      </c>
      <c r="AD18" s="144">
        <f t="shared" si="22"/>
        <v>0</v>
      </c>
      <c r="AE18" s="144">
        <f t="shared" si="23"/>
        <v>0</v>
      </c>
      <c r="AF18" s="144">
        <f t="shared" si="24"/>
        <v>195</v>
      </c>
      <c r="AG18" s="144">
        <f t="shared" si="25"/>
        <v>0</v>
      </c>
      <c r="AH18" s="144">
        <f t="shared" si="26"/>
        <v>0</v>
      </c>
      <c r="AI18" s="145">
        <f t="shared" si="27"/>
        <v>0</v>
      </c>
      <c r="AJ18" s="143">
        <f t="shared" si="28"/>
        <v>196</v>
      </c>
      <c r="AK18" s="36">
        <v>1</v>
      </c>
      <c r="AL18" s="36"/>
      <c r="AM18" s="36"/>
      <c r="AN18" s="36">
        <v>195</v>
      </c>
      <c r="AO18" s="36"/>
      <c r="AP18" s="36"/>
      <c r="AQ18" s="140"/>
      <c r="AR18" s="146">
        <f t="shared" si="29"/>
        <v>6</v>
      </c>
      <c r="AS18" s="36">
        <v>6</v>
      </c>
      <c r="AT18" s="36"/>
      <c r="AU18" s="36"/>
      <c r="AV18" s="36"/>
      <c r="AW18" s="36"/>
      <c r="AX18" s="36"/>
      <c r="AY18" s="140"/>
      <c r="AZ18" s="146">
        <f t="shared" si="30"/>
        <v>200</v>
      </c>
      <c r="BA18" s="36">
        <v>5</v>
      </c>
      <c r="BB18" s="36"/>
      <c r="BC18" s="36"/>
      <c r="BD18" s="36">
        <v>195</v>
      </c>
      <c r="BE18" s="36"/>
      <c r="BF18" s="36"/>
      <c r="BG18" s="140"/>
      <c r="BH18" s="146">
        <f t="shared" si="31"/>
        <v>7</v>
      </c>
      <c r="BI18" s="144">
        <f t="shared" si="32"/>
        <v>7</v>
      </c>
      <c r="BJ18" s="144">
        <f t="shared" si="33"/>
        <v>0</v>
      </c>
      <c r="BK18" s="144">
        <f t="shared" si="34"/>
        <v>0</v>
      </c>
      <c r="BL18" s="144">
        <f t="shared" si="35"/>
        <v>0</v>
      </c>
      <c r="BM18" s="144">
        <f t="shared" si="36"/>
        <v>0</v>
      </c>
      <c r="BN18" s="144">
        <f t="shared" si="37"/>
        <v>0</v>
      </c>
      <c r="BO18" s="145">
        <f t="shared" si="38"/>
        <v>0</v>
      </c>
    </row>
    <row r="19" spans="1:67" x14ac:dyDescent="0.2">
      <c r="A19" s="138">
        <v>11</v>
      </c>
      <c r="B19" s="139" t="s">
        <v>782</v>
      </c>
      <c r="C19" s="138" t="s">
        <v>797</v>
      </c>
      <c r="D19" s="135">
        <f t="shared" si="3"/>
        <v>5</v>
      </c>
      <c r="E19" s="132">
        <v>4</v>
      </c>
      <c r="F19" s="36"/>
      <c r="G19" s="36"/>
      <c r="H19" s="36">
        <v>1</v>
      </c>
      <c r="I19" s="36"/>
      <c r="J19" s="36"/>
      <c r="K19" s="140"/>
      <c r="L19" s="137">
        <f t="shared" si="4"/>
        <v>273</v>
      </c>
      <c r="M19" s="141">
        <v>12</v>
      </c>
      <c r="N19" s="36"/>
      <c r="O19" s="36"/>
      <c r="P19" s="36">
        <v>261</v>
      </c>
      <c r="Q19" s="36"/>
      <c r="R19" s="36"/>
      <c r="S19" s="142"/>
      <c r="T19" s="143">
        <f t="shared" si="12"/>
        <v>278</v>
      </c>
      <c r="U19" s="144">
        <f t="shared" si="13"/>
        <v>16</v>
      </c>
      <c r="V19" s="144">
        <f t="shared" si="14"/>
        <v>0</v>
      </c>
      <c r="W19" s="144">
        <f t="shared" si="15"/>
        <v>0</v>
      </c>
      <c r="X19" s="144">
        <f t="shared" si="16"/>
        <v>262</v>
      </c>
      <c r="Y19" s="144">
        <f t="shared" si="17"/>
        <v>0</v>
      </c>
      <c r="Z19" s="144">
        <f t="shared" si="18"/>
        <v>0</v>
      </c>
      <c r="AA19" s="145">
        <f t="shared" si="19"/>
        <v>0</v>
      </c>
      <c r="AB19" s="143">
        <f t="shared" si="20"/>
        <v>269</v>
      </c>
      <c r="AC19" s="144">
        <f t="shared" si="21"/>
        <v>8</v>
      </c>
      <c r="AD19" s="144">
        <f t="shared" si="22"/>
        <v>0</v>
      </c>
      <c r="AE19" s="144">
        <f t="shared" si="23"/>
        <v>0</v>
      </c>
      <c r="AF19" s="144">
        <f t="shared" si="24"/>
        <v>261</v>
      </c>
      <c r="AG19" s="144">
        <f t="shared" si="25"/>
        <v>0</v>
      </c>
      <c r="AH19" s="144">
        <f t="shared" si="26"/>
        <v>0</v>
      </c>
      <c r="AI19" s="145">
        <f t="shared" si="27"/>
        <v>0</v>
      </c>
      <c r="AJ19" s="143">
        <f t="shared" si="28"/>
        <v>260</v>
      </c>
      <c r="AK19" s="36">
        <v>2</v>
      </c>
      <c r="AL19" s="36"/>
      <c r="AM19" s="36"/>
      <c r="AN19" s="36">
        <v>258</v>
      </c>
      <c r="AO19" s="36"/>
      <c r="AP19" s="36"/>
      <c r="AQ19" s="140"/>
      <c r="AR19" s="146">
        <f t="shared" si="29"/>
        <v>9</v>
      </c>
      <c r="AS19" s="36">
        <v>6</v>
      </c>
      <c r="AT19" s="36"/>
      <c r="AU19" s="36"/>
      <c r="AV19" s="36">
        <v>3</v>
      </c>
      <c r="AW19" s="36"/>
      <c r="AX19" s="36"/>
      <c r="AY19" s="140"/>
      <c r="AZ19" s="146">
        <f t="shared" si="30"/>
        <v>265</v>
      </c>
      <c r="BA19" s="36">
        <v>6</v>
      </c>
      <c r="BB19" s="36"/>
      <c r="BC19" s="36"/>
      <c r="BD19" s="36">
        <v>259</v>
      </c>
      <c r="BE19" s="36"/>
      <c r="BF19" s="36"/>
      <c r="BG19" s="140"/>
      <c r="BH19" s="146">
        <f t="shared" si="31"/>
        <v>9</v>
      </c>
      <c r="BI19" s="144">
        <f t="shared" si="32"/>
        <v>8</v>
      </c>
      <c r="BJ19" s="144">
        <f t="shared" si="33"/>
        <v>0</v>
      </c>
      <c r="BK19" s="144">
        <f t="shared" si="34"/>
        <v>0</v>
      </c>
      <c r="BL19" s="144">
        <f t="shared" si="35"/>
        <v>1</v>
      </c>
      <c r="BM19" s="144">
        <f t="shared" si="36"/>
        <v>0</v>
      </c>
      <c r="BN19" s="144">
        <f t="shared" si="37"/>
        <v>0</v>
      </c>
      <c r="BO19" s="145">
        <f t="shared" si="38"/>
        <v>0</v>
      </c>
    </row>
    <row r="20" spans="1:67" x14ac:dyDescent="0.2">
      <c r="A20" s="138">
        <v>12</v>
      </c>
      <c r="B20" s="139" t="s">
        <v>783</v>
      </c>
      <c r="C20" s="138" t="s">
        <v>793</v>
      </c>
      <c r="D20" s="135">
        <f t="shared" si="3"/>
        <v>6</v>
      </c>
      <c r="E20" s="132">
        <v>6</v>
      </c>
      <c r="F20" s="36"/>
      <c r="G20" s="36"/>
      <c r="H20" s="36">
        <v>0</v>
      </c>
      <c r="I20" s="36"/>
      <c r="J20" s="36"/>
      <c r="K20" s="140"/>
      <c r="L20" s="137">
        <f t="shared" si="4"/>
        <v>228</v>
      </c>
      <c r="M20" s="141">
        <v>7</v>
      </c>
      <c r="N20" s="36"/>
      <c r="O20" s="36"/>
      <c r="P20" s="36">
        <v>221</v>
      </c>
      <c r="Q20" s="36"/>
      <c r="R20" s="36"/>
      <c r="S20" s="142"/>
      <c r="T20" s="143">
        <f t="shared" si="12"/>
        <v>234</v>
      </c>
      <c r="U20" s="144">
        <f t="shared" si="13"/>
        <v>13</v>
      </c>
      <c r="V20" s="144">
        <f t="shared" si="14"/>
        <v>0</v>
      </c>
      <c r="W20" s="144">
        <f t="shared" si="15"/>
        <v>0</v>
      </c>
      <c r="X20" s="144">
        <f t="shared" si="16"/>
        <v>221</v>
      </c>
      <c r="Y20" s="144">
        <f t="shared" si="17"/>
        <v>0</v>
      </c>
      <c r="Z20" s="144">
        <f t="shared" si="18"/>
        <v>0</v>
      </c>
      <c r="AA20" s="145">
        <f t="shared" si="19"/>
        <v>0</v>
      </c>
      <c r="AB20" s="143">
        <f t="shared" si="20"/>
        <v>227</v>
      </c>
      <c r="AC20" s="144">
        <f t="shared" si="21"/>
        <v>7</v>
      </c>
      <c r="AD20" s="144">
        <f t="shared" si="22"/>
        <v>0</v>
      </c>
      <c r="AE20" s="144">
        <f t="shared" si="23"/>
        <v>0</v>
      </c>
      <c r="AF20" s="144">
        <f t="shared" si="24"/>
        <v>220</v>
      </c>
      <c r="AG20" s="144">
        <f t="shared" si="25"/>
        <v>0</v>
      </c>
      <c r="AH20" s="144">
        <f t="shared" si="26"/>
        <v>0</v>
      </c>
      <c r="AI20" s="145">
        <f t="shared" si="27"/>
        <v>0</v>
      </c>
      <c r="AJ20" s="143">
        <f t="shared" si="28"/>
        <v>223</v>
      </c>
      <c r="AK20" s="36">
        <v>3</v>
      </c>
      <c r="AL20" s="36"/>
      <c r="AM20" s="36"/>
      <c r="AN20" s="36">
        <v>220</v>
      </c>
      <c r="AO20" s="36"/>
      <c r="AP20" s="36"/>
      <c r="AQ20" s="140"/>
      <c r="AR20" s="146">
        <f t="shared" si="29"/>
        <v>4</v>
      </c>
      <c r="AS20" s="36">
        <v>4</v>
      </c>
      <c r="AT20" s="36"/>
      <c r="AU20" s="36"/>
      <c r="AV20" s="36"/>
      <c r="AW20" s="36"/>
      <c r="AX20" s="36"/>
      <c r="AY20" s="140"/>
      <c r="AZ20" s="146">
        <f t="shared" si="30"/>
        <v>223</v>
      </c>
      <c r="BA20" s="36">
        <v>4</v>
      </c>
      <c r="BB20" s="36"/>
      <c r="BC20" s="36"/>
      <c r="BD20" s="36">
        <v>219</v>
      </c>
      <c r="BE20" s="36"/>
      <c r="BF20" s="36"/>
      <c r="BG20" s="140"/>
      <c r="BH20" s="146">
        <f t="shared" si="31"/>
        <v>7</v>
      </c>
      <c r="BI20" s="144">
        <f t="shared" si="32"/>
        <v>6</v>
      </c>
      <c r="BJ20" s="144">
        <f t="shared" si="33"/>
        <v>0</v>
      </c>
      <c r="BK20" s="144">
        <f t="shared" si="34"/>
        <v>0</v>
      </c>
      <c r="BL20" s="144">
        <f t="shared" si="35"/>
        <v>1</v>
      </c>
      <c r="BM20" s="144">
        <f t="shared" si="36"/>
        <v>0</v>
      </c>
      <c r="BN20" s="144">
        <f t="shared" si="37"/>
        <v>0</v>
      </c>
      <c r="BO20" s="145">
        <f t="shared" si="38"/>
        <v>0</v>
      </c>
    </row>
    <row r="21" spans="1:67" x14ac:dyDescent="0.2">
      <c r="A21" s="138">
        <v>13</v>
      </c>
      <c r="B21" s="139" t="s">
        <v>784</v>
      </c>
      <c r="C21" s="138" t="s">
        <v>798</v>
      </c>
      <c r="D21" s="135">
        <f t="shared" si="3"/>
        <v>7</v>
      </c>
      <c r="E21" s="132">
        <v>6</v>
      </c>
      <c r="F21" s="36"/>
      <c r="G21" s="36"/>
      <c r="H21" s="36">
        <v>1</v>
      </c>
      <c r="I21" s="36"/>
      <c r="J21" s="36"/>
      <c r="K21" s="140"/>
      <c r="L21" s="137">
        <f t="shared" si="4"/>
        <v>211</v>
      </c>
      <c r="M21" s="141">
        <v>6</v>
      </c>
      <c r="N21" s="36"/>
      <c r="O21" s="36"/>
      <c r="P21" s="36">
        <v>205</v>
      </c>
      <c r="Q21" s="36"/>
      <c r="R21" s="36"/>
      <c r="S21" s="142"/>
      <c r="T21" s="143">
        <f t="shared" si="12"/>
        <v>218</v>
      </c>
      <c r="U21" s="144">
        <f t="shared" si="13"/>
        <v>12</v>
      </c>
      <c r="V21" s="144">
        <f t="shared" si="14"/>
        <v>0</v>
      </c>
      <c r="W21" s="144">
        <f t="shared" si="15"/>
        <v>0</v>
      </c>
      <c r="X21" s="144">
        <f t="shared" si="16"/>
        <v>206</v>
      </c>
      <c r="Y21" s="144">
        <f t="shared" si="17"/>
        <v>0</v>
      </c>
      <c r="Z21" s="144">
        <f t="shared" si="18"/>
        <v>0</v>
      </c>
      <c r="AA21" s="145">
        <f t="shared" si="19"/>
        <v>0</v>
      </c>
      <c r="AB21" s="143">
        <f t="shared" si="20"/>
        <v>214</v>
      </c>
      <c r="AC21" s="144">
        <f t="shared" si="21"/>
        <v>8</v>
      </c>
      <c r="AD21" s="144">
        <f t="shared" si="22"/>
        <v>0</v>
      </c>
      <c r="AE21" s="144">
        <f t="shared" si="23"/>
        <v>0</v>
      </c>
      <c r="AF21" s="144">
        <f t="shared" si="24"/>
        <v>206</v>
      </c>
      <c r="AG21" s="144">
        <f t="shared" si="25"/>
        <v>0</v>
      </c>
      <c r="AH21" s="144">
        <f t="shared" si="26"/>
        <v>0</v>
      </c>
      <c r="AI21" s="145">
        <f t="shared" si="27"/>
        <v>0</v>
      </c>
      <c r="AJ21" s="143">
        <f t="shared" si="28"/>
        <v>209</v>
      </c>
      <c r="AK21" s="36">
        <v>3</v>
      </c>
      <c r="AL21" s="36"/>
      <c r="AM21" s="36"/>
      <c r="AN21" s="36">
        <v>206</v>
      </c>
      <c r="AO21" s="36"/>
      <c r="AP21" s="36"/>
      <c r="AQ21" s="140"/>
      <c r="AR21" s="146">
        <f t="shared" si="29"/>
        <v>5</v>
      </c>
      <c r="AS21" s="36">
        <v>5</v>
      </c>
      <c r="AT21" s="36"/>
      <c r="AU21" s="36"/>
      <c r="AV21" s="36"/>
      <c r="AW21" s="36"/>
      <c r="AX21" s="36"/>
      <c r="AY21" s="140"/>
      <c r="AZ21" s="146">
        <f t="shared" si="30"/>
        <v>207</v>
      </c>
      <c r="BA21" s="36">
        <v>3</v>
      </c>
      <c r="BB21" s="36"/>
      <c r="BC21" s="36"/>
      <c r="BD21" s="36">
        <v>204</v>
      </c>
      <c r="BE21" s="36"/>
      <c r="BF21" s="36"/>
      <c r="BG21" s="140"/>
      <c r="BH21" s="146">
        <f t="shared" si="31"/>
        <v>4</v>
      </c>
      <c r="BI21" s="144">
        <f t="shared" si="32"/>
        <v>4</v>
      </c>
      <c r="BJ21" s="144">
        <f t="shared" si="33"/>
        <v>0</v>
      </c>
      <c r="BK21" s="144">
        <f t="shared" si="34"/>
        <v>0</v>
      </c>
      <c r="BL21" s="144">
        <f t="shared" si="35"/>
        <v>0</v>
      </c>
      <c r="BM21" s="144">
        <f t="shared" si="36"/>
        <v>0</v>
      </c>
      <c r="BN21" s="144">
        <f t="shared" si="37"/>
        <v>0</v>
      </c>
      <c r="BO21" s="145">
        <f t="shared" si="38"/>
        <v>0</v>
      </c>
    </row>
    <row r="22" spans="1:67" x14ac:dyDescent="0.2">
      <c r="A22" s="138">
        <v>14</v>
      </c>
      <c r="B22" s="139" t="s">
        <v>785</v>
      </c>
      <c r="C22" s="138" t="s">
        <v>799</v>
      </c>
      <c r="D22" s="135">
        <f t="shared" si="3"/>
        <v>8</v>
      </c>
      <c r="E22" s="132">
        <v>8</v>
      </c>
      <c r="F22" s="36"/>
      <c r="G22" s="36"/>
      <c r="H22" s="36">
        <v>0</v>
      </c>
      <c r="I22" s="36"/>
      <c r="J22" s="36"/>
      <c r="K22" s="140"/>
      <c r="L22" s="137">
        <f t="shared" si="4"/>
        <v>269</v>
      </c>
      <c r="M22" s="141">
        <v>10</v>
      </c>
      <c r="N22" s="36"/>
      <c r="O22" s="36"/>
      <c r="P22" s="36">
        <v>259</v>
      </c>
      <c r="Q22" s="36"/>
      <c r="R22" s="36"/>
      <c r="S22" s="142"/>
      <c r="T22" s="143">
        <f t="shared" si="12"/>
        <v>277</v>
      </c>
      <c r="U22" s="144">
        <f t="shared" si="13"/>
        <v>18</v>
      </c>
      <c r="V22" s="144">
        <f t="shared" si="14"/>
        <v>0</v>
      </c>
      <c r="W22" s="144">
        <f t="shared" si="15"/>
        <v>0</v>
      </c>
      <c r="X22" s="144">
        <f t="shared" si="16"/>
        <v>259</v>
      </c>
      <c r="Y22" s="144">
        <f t="shared" si="17"/>
        <v>0</v>
      </c>
      <c r="Z22" s="144">
        <f t="shared" si="18"/>
        <v>0</v>
      </c>
      <c r="AA22" s="145">
        <f t="shared" si="19"/>
        <v>0</v>
      </c>
      <c r="AB22" s="143">
        <f t="shared" si="20"/>
        <v>266</v>
      </c>
      <c r="AC22" s="144">
        <f t="shared" si="21"/>
        <v>7</v>
      </c>
      <c r="AD22" s="144">
        <f t="shared" si="22"/>
        <v>0</v>
      </c>
      <c r="AE22" s="144">
        <f t="shared" si="23"/>
        <v>0</v>
      </c>
      <c r="AF22" s="144">
        <f t="shared" si="24"/>
        <v>259</v>
      </c>
      <c r="AG22" s="144">
        <f t="shared" si="25"/>
        <v>0</v>
      </c>
      <c r="AH22" s="144">
        <f t="shared" si="26"/>
        <v>0</v>
      </c>
      <c r="AI22" s="145">
        <f t="shared" si="27"/>
        <v>0</v>
      </c>
      <c r="AJ22" s="143">
        <f t="shared" si="28"/>
        <v>260</v>
      </c>
      <c r="AK22" s="36">
        <v>3</v>
      </c>
      <c r="AL22" s="36"/>
      <c r="AM22" s="36"/>
      <c r="AN22" s="36">
        <v>257</v>
      </c>
      <c r="AO22" s="36"/>
      <c r="AP22" s="36"/>
      <c r="AQ22" s="140"/>
      <c r="AR22" s="146">
        <f t="shared" si="29"/>
        <v>6</v>
      </c>
      <c r="AS22" s="36">
        <v>4</v>
      </c>
      <c r="AT22" s="36"/>
      <c r="AU22" s="36"/>
      <c r="AV22" s="36">
        <v>2</v>
      </c>
      <c r="AW22" s="36"/>
      <c r="AX22" s="36"/>
      <c r="AY22" s="140"/>
      <c r="AZ22" s="146">
        <f t="shared" si="30"/>
        <v>262</v>
      </c>
      <c r="BA22" s="36">
        <v>4</v>
      </c>
      <c r="BB22" s="36"/>
      <c r="BC22" s="36"/>
      <c r="BD22" s="36">
        <v>258</v>
      </c>
      <c r="BE22" s="36"/>
      <c r="BF22" s="36"/>
      <c r="BG22" s="140"/>
      <c r="BH22" s="146">
        <f t="shared" si="31"/>
        <v>11</v>
      </c>
      <c r="BI22" s="144">
        <f t="shared" si="32"/>
        <v>11</v>
      </c>
      <c r="BJ22" s="144">
        <f t="shared" si="33"/>
        <v>0</v>
      </c>
      <c r="BK22" s="144">
        <f t="shared" si="34"/>
        <v>0</v>
      </c>
      <c r="BL22" s="144">
        <f t="shared" si="35"/>
        <v>0</v>
      </c>
      <c r="BM22" s="144">
        <f t="shared" si="36"/>
        <v>0</v>
      </c>
      <c r="BN22" s="144">
        <f t="shared" si="37"/>
        <v>0</v>
      </c>
      <c r="BO22" s="145">
        <f t="shared" si="38"/>
        <v>0</v>
      </c>
    </row>
    <row r="23" spans="1:67" x14ac:dyDescent="0.2">
      <c r="A23" s="138">
        <v>15</v>
      </c>
      <c r="B23" s="139" t="s">
        <v>786</v>
      </c>
      <c r="C23" s="138" t="s">
        <v>800</v>
      </c>
      <c r="D23" s="135">
        <f t="shared" si="3"/>
        <v>8</v>
      </c>
      <c r="E23" s="132">
        <v>7</v>
      </c>
      <c r="F23" s="36"/>
      <c r="G23" s="36"/>
      <c r="H23" s="36">
        <v>1</v>
      </c>
      <c r="I23" s="36"/>
      <c r="J23" s="36"/>
      <c r="K23" s="140"/>
      <c r="L23" s="137">
        <f t="shared" si="4"/>
        <v>206</v>
      </c>
      <c r="M23" s="141">
        <v>9</v>
      </c>
      <c r="N23" s="36"/>
      <c r="O23" s="36"/>
      <c r="P23" s="36">
        <v>197</v>
      </c>
      <c r="Q23" s="36"/>
      <c r="R23" s="36"/>
      <c r="S23" s="142"/>
      <c r="T23" s="143">
        <f t="shared" si="12"/>
        <v>214</v>
      </c>
      <c r="U23" s="144">
        <f t="shared" si="13"/>
        <v>16</v>
      </c>
      <c r="V23" s="144">
        <f t="shared" si="14"/>
        <v>0</v>
      </c>
      <c r="W23" s="144">
        <f t="shared" si="15"/>
        <v>0</v>
      </c>
      <c r="X23" s="144">
        <f t="shared" si="16"/>
        <v>198</v>
      </c>
      <c r="Y23" s="144">
        <f t="shared" si="17"/>
        <v>0</v>
      </c>
      <c r="Z23" s="144">
        <f t="shared" si="18"/>
        <v>0</v>
      </c>
      <c r="AA23" s="145">
        <f t="shared" si="19"/>
        <v>0</v>
      </c>
      <c r="AB23" s="143">
        <f t="shared" si="20"/>
        <v>203</v>
      </c>
      <c r="AC23" s="144">
        <f t="shared" si="21"/>
        <v>5</v>
      </c>
      <c r="AD23" s="144">
        <f t="shared" si="22"/>
        <v>0</v>
      </c>
      <c r="AE23" s="144">
        <f t="shared" si="23"/>
        <v>0</v>
      </c>
      <c r="AF23" s="144">
        <f t="shared" si="24"/>
        <v>198</v>
      </c>
      <c r="AG23" s="144">
        <f t="shared" si="25"/>
        <v>0</v>
      </c>
      <c r="AH23" s="144">
        <f t="shared" si="26"/>
        <v>0</v>
      </c>
      <c r="AI23" s="145">
        <f t="shared" si="27"/>
        <v>0</v>
      </c>
      <c r="AJ23" s="143">
        <f t="shared" si="28"/>
        <v>198</v>
      </c>
      <c r="AK23" s="36">
        <v>0</v>
      </c>
      <c r="AL23" s="36"/>
      <c r="AM23" s="36"/>
      <c r="AN23" s="36">
        <v>198</v>
      </c>
      <c r="AO23" s="36"/>
      <c r="AP23" s="36"/>
      <c r="AQ23" s="140"/>
      <c r="AR23" s="146">
        <f t="shared" si="29"/>
        <v>5</v>
      </c>
      <c r="AS23" s="36">
        <v>5</v>
      </c>
      <c r="AT23" s="36"/>
      <c r="AU23" s="36"/>
      <c r="AV23" s="36"/>
      <c r="AW23" s="36"/>
      <c r="AX23" s="36"/>
      <c r="AY23" s="140"/>
      <c r="AZ23" s="146">
        <f t="shared" si="30"/>
        <v>203</v>
      </c>
      <c r="BA23" s="36">
        <v>5</v>
      </c>
      <c r="BB23" s="36"/>
      <c r="BC23" s="36"/>
      <c r="BD23" s="36">
        <v>198</v>
      </c>
      <c r="BE23" s="36"/>
      <c r="BF23" s="36"/>
      <c r="BG23" s="140"/>
      <c r="BH23" s="146">
        <f t="shared" si="31"/>
        <v>11</v>
      </c>
      <c r="BI23" s="144">
        <f t="shared" si="32"/>
        <v>11</v>
      </c>
      <c r="BJ23" s="144">
        <f t="shared" si="33"/>
        <v>0</v>
      </c>
      <c r="BK23" s="144">
        <f t="shared" si="34"/>
        <v>0</v>
      </c>
      <c r="BL23" s="144">
        <f t="shared" si="35"/>
        <v>0</v>
      </c>
      <c r="BM23" s="144">
        <f t="shared" si="36"/>
        <v>0</v>
      </c>
      <c r="BN23" s="144">
        <f t="shared" si="37"/>
        <v>0</v>
      </c>
      <c r="BO23" s="145">
        <f t="shared" si="38"/>
        <v>0</v>
      </c>
    </row>
    <row r="24" spans="1:67" x14ac:dyDescent="0.2">
      <c r="A24" s="138">
        <v>16</v>
      </c>
      <c r="B24" s="139" t="s">
        <v>787</v>
      </c>
      <c r="C24" s="138" t="s">
        <v>800</v>
      </c>
      <c r="D24" s="135">
        <f t="shared" si="3"/>
        <v>8</v>
      </c>
      <c r="E24" s="132">
        <v>8</v>
      </c>
      <c r="F24" s="36"/>
      <c r="G24" s="36"/>
      <c r="H24" s="36">
        <v>0</v>
      </c>
      <c r="I24" s="36"/>
      <c r="J24" s="36"/>
      <c r="K24" s="140"/>
      <c r="L24" s="137">
        <f t="shared" si="4"/>
        <v>211</v>
      </c>
      <c r="M24" s="141">
        <v>6</v>
      </c>
      <c r="N24" s="36"/>
      <c r="O24" s="36"/>
      <c r="P24" s="36">
        <v>205</v>
      </c>
      <c r="Q24" s="36"/>
      <c r="R24" s="36"/>
      <c r="S24" s="142"/>
      <c r="T24" s="143">
        <f t="shared" si="12"/>
        <v>219</v>
      </c>
      <c r="U24" s="144">
        <f t="shared" si="13"/>
        <v>14</v>
      </c>
      <c r="V24" s="144">
        <f t="shared" si="14"/>
        <v>0</v>
      </c>
      <c r="W24" s="144">
        <f t="shared" si="15"/>
        <v>0</v>
      </c>
      <c r="X24" s="144">
        <f t="shared" si="16"/>
        <v>205</v>
      </c>
      <c r="Y24" s="144">
        <f t="shared" si="17"/>
        <v>0</v>
      </c>
      <c r="Z24" s="144">
        <f t="shared" si="18"/>
        <v>0</v>
      </c>
      <c r="AA24" s="145">
        <f t="shared" si="19"/>
        <v>0</v>
      </c>
      <c r="AB24" s="143">
        <f t="shared" si="20"/>
        <v>210</v>
      </c>
      <c r="AC24" s="144">
        <f t="shared" si="21"/>
        <v>7</v>
      </c>
      <c r="AD24" s="144">
        <f t="shared" si="22"/>
        <v>0</v>
      </c>
      <c r="AE24" s="144">
        <f t="shared" si="23"/>
        <v>0</v>
      </c>
      <c r="AF24" s="144">
        <f t="shared" si="24"/>
        <v>203</v>
      </c>
      <c r="AG24" s="144">
        <f t="shared" si="25"/>
        <v>0</v>
      </c>
      <c r="AH24" s="144">
        <f t="shared" si="26"/>
        <v>0</v>
      </c>
      <c r="AI24" s="145">
        <f t="shared" si="27"/>
        <v>0</v>
      </c>
      <c r="AJ24" s="143">
        <f t="shared" si="28"/>
        <v>206</v>
      </c>
      <c r="AK24" s="36">
        <v>4</v>
      </c>
      <c r="AL24" s="36"/>
      <c r="AM24" s="36"/>
      <c r="AN24" s="36">
        <v>202</v>
      </c>
      <c r="AO24" s="36"/>
      <c r="AP24" s="36"/>
      <c r="AQ24" s="140"/>
      <c r="AR24" s="146">
        <f t="shared" si="29"/>
        <v>4</v>
      </c>
      <c r="AS24" s="36">
        <v>3</v>
      </c>
      <c r="AT24" s="36"/>
      <c r="AU24" s="36"/>
      <c r="AV24" s="36">
        <v>1</v>
      </c>
      <c r="AW24" s="36"/>
      <c r="AX24" s="36"/>
      <c r="AY24" s="140"/>
      <c r="AZ24" s="146">
        <f t="shared" si="30"/>
        <v>205</v>
      </c>
      <c r="BA24" s="36">
        <v>2</v>
      </c>
      <c r="BB24" s="36"/>
      <c r="BC24" s="36"/>
      <c r="BD24" s="36">
        <v>203</v>
      </c>
      <c r="BE24" s="36"/>
      <c r="BF24" s="36"/>
      <c r="BG24" s="140"/>
      <c r="BH24" s="146">
        <f t="shared" si="31"/>
        <v>9</v>
      </c>
      <c r="BI24" s="144">
        <f t="shared" si="32"/>
        <v>7</v>
      </c>
      <c r="BJ24" s="144">
        <f t="shared" si="33"/>
        <v>0</v>
      </c>
      <c r="BK24" s="144">
        <f t="shared" si="34"/>
        <v>0</v>
      </c>
      <c r="BL24" s="144">
        <f t="shared" si="35"/>
        <v>2</v>
      </c>
      <c r="BM24" s="144">
        <f t="shared" si="36"/>
        <v>0</v>
      </c>
      <c r="BN24" s="144">
        <f t="shared" si="37"/>
        <v>0</v>
      </c>
      <c r="BO24" s="145">
        <f t="shared" si="38"/>
        <v>0</v>
      </c>
    </row>
    <row r="25" spans="1:67" x14ac:dyDescent="0.2">
      <c r="A25" s="138">
        <v>17</v>
      </c>
      <c r="B25" s="139" t="s">
        <v>788</v>
      </c>
      <c r="C25" s="138" t="s">
        <v>801</v>
      </c>
      <c r="D25" s="135">
        <f t="shared" si="3"/>
        <v>9</v>
      </c>
      <c r="E25" s="132">
        <v>5</v>
      </c>
      <c r="F25" s="36"/>
      <c r="G25" s="36"/>
      <c r="H25" s="36">
        <v>4</v>
      </c>
      <c r="I25" s="36"/>
      <c r="J25" s="36"/>
      <c r="K25" s="140"/>
      <c r="L25" s="137">
        <f t="shared" si="4"/>
        <v>258</v>
      </c>
      <c r="M25" s="141">
        <v>7</v>
      </c>
      <c r="N25" s="36"/>
      <c r="O25" s="36"/>
      <c r="P25" s="36">
        <v>251</v>
      </c>
      <c r="Q25" s="36"/>
      <c r="R25" s="36"/>
      <c r="S25" s="142"/>
      <c r="T25" s="143">
        <f t="shared" si="12"/>
        <v>267</v>
      </c>
      <c r="U25" s="144">
        <f t="shared" si="13"/>
        <v>12</v>
      </c>
      <c r="V25" s="144">
        <f t="shared" si="14"/>
        <v>0</v>
      </c>
      <c r="W25" s="144">
        <f t="shared" si="15"/>
        <v>0</v>
      </c>
      <c r="X25" s="144">
        <f t="shared" si="16"/>
        <v>255</v>
      </c>
      <c r="Y25" s="144">
        <f t="shared" si="17"/>
        <v>0</v>
      </c>
      <c r="Z25" s="144">
        <f t="shared" si="18"/>
        <v>0</v>
      </c>
      <c r="AA25" s="145">
        <f t="shared" si="19"/>
        <v>0</v>
      </c>
      <c r="AB25" s="143">
        <f t="shared" si="20"/>
        <v>259</v>
      </c>
      <c r="AC25" s="144">
        <f t="shared" si="21"/>
        <v>5</v>
      </c>
      <c r="AD25" s="144">
        <f t="shared" si="22"/>
        <v>0</v>
      </c>
      <c r="AE25" s="144">
        <f t="shared" si="23"/>
        <v>0</v>
      </c>
      <c r="AF25" s="144">
        <f t="shared" si="24"/>
        <v>254</v>
      </c>
      <c r="AG25" s="144">
        <f t="shared" si="25"/>
        <v>0</v>
      </c>
      <c r="AH25" s="144">
        <f t="shared" si="26"/>
        <v>0</v>
      </c>
      <c r="AI25" s="145">
        <f t="shared" si="27"/>
        <v>0</v>
      </c>
      <c r="AJ25" s="143">
        <f t="shared" si="28"/>
        <v>254</v>
      </c>
      <c r="AK25" s="36">
        <v>1</v>
      </c>
      <c r="AL25" s="36"/>
      <c r="AM25" s="36"/>
      <c r="AN25" s="36">
        <v>253</v>
      </c>
      <c r="AO25" s="36"/>
      <c r="AP25" s="36"/>
      <c r="AQ25" s="140"/>
      <c r="AR25" s="146">
        <f t="shared" si="29"/>
        <v>5</v>
      </c>
      <c r="AS25" s="36">
        <v>4</v>
      </c>
      <c r="AT25" s="36"/>
      <c r="AU25" s="36"/>
      <c r="AV25" s="36">
        <v>1</v>
      </c>
      <c r="AW25" s="36"/>
      <c r="AX25" s="36"/>
      <c r="AY25" s="140"/>
      <c r="AZ25" s="146">
        <f t="shared" si="30"/>
        <v>256</v>
      </c>
      <c r="BA25" s="36">
        <v>4</v>
      </c>
      <c r="BB25" s="36"/>
      <c r="BC25" s="36"/>
      <c r="BD25" s="36">
        <v>252</v>
      </c>
      <c r="BE25" s="36"/>
      <c r="BF25" s="36"/>
      <c r="BG25" s="140"/>
      <c r="BH25" s="146">
        <f t="shared" si="31"/>
        <v>8</v>
      </c>
      <c r="BI25" s="144">
        <f t="shared" si="32"/>
        <v>7</v>
      </c>
      <c r="BJ25" s="144">
        <f t="shared" si="33"/>
        <v>0</v>
      </c>
      <c r="BK25" s="144">
        <f t="shared" si="34"/>
        <v>0</v>
      </c>
      <c r="BL25" s="144">
        <f t="shared" si="35"/>
        <v>1</v>
      </c>
      <c r="BM25" s="144">
        <f t="shared" si="36"/>
        <v>0</v>
      </c>
      <c r="BN25" s="144">
        <f t="shared" si="37"/>
        <v>0</v>
      </c>
      <c r="BO25" s="145">
        <f t="shared" si="38"/>
        <v>0</v>
      </c>
    </row>
    <row r="26" spans="1:67" x14ac:dyDescent="0.2">
      <c r="A26" s="138">
        <v>18</v>
      </c>
      <c r="B26" s="139" t="s">
        <v>789</v>
      </c>
      <c r="C26" s="138" t="s">
        <v>802</v>
      </c>
      <c r="D26" s="135">
        <f t="shared" si="3"/>
        <v>5</v>
      </c>
      <c r="E26" s="132">
        <v>3</v>
      </c>
      <c r="F26" s="36"/>
      <c r="G26" s="36"/>
      <c r="H26" s="36">
        <v>2</v>
      </c>
      <c r="I26" s="36"/>
      <c r="J26" s="36"/>
      <c r="K26" s="140"/>
      <c r="L26" s="137">
        <f t="shared" si="4"/>
        <v>282</v>
      </c>
      <c r="M26" s="141">
        <v>10</v>
      </c>
      <c r="N26" s="36"/>
      <c r="O26" s="36"/>
      <c r="P26" s="36">
        <v>272</v>
      </c>
      <c r="Q26" s="36"/>
      <c r="R26" s="36"/>
      <c r="S26" s="142"/>
      <c r="T26" s="143">
        <f t="shared" si="12"/>
        <v>287</v>
      </c>
      <c r="U26" s="144">
        <f t="shared" si="13"/>
        <v>13</v>
      </c>
      <c r="V26" s="144">
        <f t="shared" si="14"/>
        <v>0</v>
      </c>
      <c r="W26" s="144">
        <f t="shared" si="15"/>
        <v>0</v>
      </c>
      <c r="X26" s="144">
        <f t="shared" si="16"/>
        <v>274</v>
      </c>
      <c r="Y26" s="144">
        <f t="shared" si="17"/>
        <v>0</v>
      </c>
      <c r="Z26" s="144">
        <f t="shared" si="18"/>
        <v>0</v>
      </c>
      <c r="AA26" s="145">
        <f t="shared" si="19"/>
        <v>0</v>
      </c>
      <c r="AB26" s="143">
        <f t="shared" si="20"/>
        <v>282</v>
      </c>
      <c r="AC26" s="144">
        <f t="shared" si="21"/>
        <v>8</v>
      </c>
      <c r="AD26" s="144">
        <f t="shared" si="22"/>
        <v>0</v>
      </c>
      <c r="AE26" s="144">
        <f t="shared" si="23"/>
        <v>0</v>
      </c>
      <c r="AF26" s="144">
        <f t="shared" si="24"/>
        <v>274</v>
      </c>
      <c r="AG26" s="144">
        <f t="shared" si="25"/>
        <v>0</v>
      </c>
      <c r="AH26" s="144">
        <f t="shared" si="26"/>
        <v>0</v>
      </c>
      <c r="AI26" s="145">
        <f t="shared" si="27"/>
        <v>0</v>
      </c>
      <c r="AJ26" s="143">
        <f t="shared" si="28"/>
        <v>274</v>
      </c>
      <c r="AK26" s="36">
        <v>2</v>
      </c>
      <c r="AL26" s="36"/>
      <c r="AM26" s="36"/>
      <c r="AN26" s="36">
        <v>272</v>
      </c>
      <c r="AO26" s="36"/>
      <c r="AP26" s="36"/>
      <c r="AQ26" s="140"/>
      <c r="AR26" s="146">
        <f t="shared" si="29"/>
        <v>8</v>
      </c>
      <c r="AS26" s="36">
        <v>6</v>
      </c>
      <c r="AT26" s="36"/>
      <c r="AU26" s="36"/>
      <c r="AV26" s="36">
        <v>2</v>
      </c>
      <c r="AW26" s="36"/>
      <c r="AX26" s="36"/>
      <c r="AY26" s="140"/>
      <c r="AZ26" s="146">
        <f t="shared" si="30"/>
        <v>278</v>
      </c>
      <c r="BA26" s="36">
        <v>6</v>
      </c>
      <c r="BB26" s="36"/>
      <c r="BC26" s="36"/>
      <c r="BD26" s="36">
        <v>272</v>
      </c>
      <c r="BE26" s="36"/>
      <c r="BF26" s="36"/>
      <c r="BG26" s="140"/>
      <c r="BH26" s="146">
        <f t="shared" si="31"/>
        <v>5</v>
      </c>
      <c r="BI26" s="144">
        <f t="shared" si="32"/>
        <v>5</v>
      </c>
      <c r="BJ26" s="144">
        <f t="shared" si="33"/>
        <v>0</v>
      </c>
      <c r="BK26" s="144">
        <f t="shared" si="34"/>
        <v>0</v>
      </c>
      <c r="BL26" s="144">
        <f t="shared" si="35"/>
        <v>0</v>
      </c>
      <c r="BM26" s="144">
        <f t="shared" si="36"/>
        <v>0</v>
      </c>
      <c r="BN26" s="144">
        <f t="shared" si="37"/>
        <v>0</v>
      </c>
      <c r="BO26" s="145">
        <f t="shared" si="38"/>
        <v>0</v>
      </c>
    </row>
    <row r="27" spans="1:67" x14ac:dyDescent="0.2">
      <c r="A27" s="138"/>
      <c r="B27" s="139"/>
      <c r="C27" s="138"/>
      <c r="D27" s="135">
        <f t="shared" si="3"/>
        <v>0</v>
      </c>
      <c r="E27" s="132"/>
      <c r="F27" s="36"/>
      <c r="G27" s="36"/>
      <c r="H27" s="36"/>
      <c r="I27" s="36"/>
      <c r="J27" s="36"/>
      <c r="K27" s="140"/>
      <c r="L27" s="137">
        <f t="shared" si="4"/>
        <v>0</v>
      </c>
      <c r="M27" s="141"/>
      <c r="N27" s="36"/>
      <c r="O27" s="36"/>
      <c r="P27" s="36"/>
      <c r="Q27" s="36"/>
      <c r="R27" s="36"/>
      <c r="S27" s="142"/>
      <c r="T27" s="143">
        <f t="shared" si="12"/>
        <v>0</v>
      </c>
      <c r="U27" s="144">
        <f t="shared" si="13"/>
        <v>0</v>
      </c>
      <c r="V27" s="144">
        <f t="shared" si="14"/>
        <v>0</v>
      </c>
      <c r="W27" s="144">
        <f t="shared" si="15"/>
        <v>0</v>
      </c>
      <c r="X27" s="144">
        <f t="shared" si="16"/>
        <v>0</v>
      </c>
      <c r="Y27" s="144">
        <f t="shared" si="17"/>
        <v>0</v>
      </c>
      <c r="Z27" s="144">
        <f t="shared" si="18"/>
        <v>0</v>
      </c>
      <c r="AA27" s="145">
        <f t="shared" si="19"/>
        <v>0</v>
      </c>
      <c r="AB27" s="143">
        <f t="shared" si="20"/>
        <v>0</v>
      </c>
      <c r="AC27" s="144">
        <f t="shared" si="21"/>
        <v>0</v>
      </c>
      <c r="AD27" s="144">
        <f t="shared" si="22"/>
        <v>0</v>
      </c>
      <c r="AE27" s="144">
        <f t="shared" si="23"/>
        <v>0</v>
      </c>
      <c r="AF27" s="144">
        <f t="shared" si="24"/>
        <v>0</v>
      </c>
      <c r="AG27" s="144">
        <f t="shared" si="25"/>
        <v>0</v>
      </c>
      <c r="AH27" s="144">
        <f t="shared" si="26"/>
        <v>0</v>
      </c>
      <c r="AI27" s="145">
        <f t="shared" si="27"/>
        <v>0</v>
      </c>
      <c r="AJ27" s="143">
        <f t="shared" si="28"/>
        <v>0</v>
      </c>
      <c r="AK27" s="36"/>
      <c r="AL27" s="36"/>
      <c r="AM27" s="36"/>
      <c r="AN27" s="36"/>
      <c r="AO27" s="36"/>
      <c r="AP27" s="36"/>
      <c r="AQ27" s="140"/>
      <c r="AR27" s="146">
        <f t="shared" si="29"/>
        <v>0</v>
      </c>
      <c r="AS27" s="36"/>
      <c r="AT27" s="36"/>
      <c r="AU27" s="36"/>
      <c r="AV27" s="36"/>
      <c r="AW27" s="36"/>
      <c r="AX27" s="36"/>
      <c r="AY27" s="140"/>
      <c r="AZ27" s="146">
        <f t="shared" si="30"/>
        <v>0</v>
      </c>
      <c r="BA27" s="36"/>
      <c r="BB27" s="36"/>
      <c r="BC27" s="36"/>
      <c r="BD27" s="36"/>
      <c r="BE27" s="36"/>
      <c r="BF27" s="36"/>
      <c r="BG27" s="140"/>
      <c r="BH27" s="146">
        <f t="shared" si="31"/>
        <v>0</v>
      </c>
      <c r="BI27" s="144">
        <f t="shared" si="32"/>
        <v>0</v>
      </c>
      <c r="BJ27" s="144">
        <f t="shared" si="33"/>
        <v>0</v>
      </c>
      <c r="BK27" s="144">
        <f t="shared" si="34"/>
        <v>0</v>
      </c>
      <c r="BL27" s="144">
        <f t="shared" si="35"/>
        <v>0</v>
      </c>
      <c r="BM27" s="144">
        <f t="shared" si="36"/>
        <v>0</v>
      </c>
      <c r="BN27" s="144">
        <f t="shared" si="37"/>
        <v>0</v>
      </c>
      <c r="BO27" s="145">
        <f t="shared" si="38"/>
        <v>0</v>
      </c>
    </row>
    <row r="28" spans="1:67" x14ac:dyDescent="0.2">
      <c r="A28" s="138"/>
      <c r="B28" s="139"/>
      <c r="C28" s="138"/>
      <c r="D28" s="135">
        <f t="shared" si="3"/>
        <v>0</v>
      </c>
      <c r="E28" s="132"/>
      <c r="F28" s="36"/>
      <c r="G28" s="36"/>
      <c r="H28" s="36"/>
      <c r="I28" s="36"/>
      <c r="J28" s="36"/>
      <c r="K28" s="140"/>
      <c r="L28" s="137">
        <f t="shared" si="4"/>
        <v>0</v>
      </c>
      <c r="M28" s="141"/>
      <c r="N28" s="36"/>
      <c r="O28" s="36"/>
      <c r="P28" s="36"/>
      <c r="Q28" s="36"/>
      <c r="R28" s="36"/>
      <c r="S28" s="142"/>
      <c r="T28" s="143">
        <f t="shared" si="12"/>
        <v>0</v>
      </c>
      <c r="U28" s="144">
        <f t="shared" si="13"/>
        <v>0</v>
      </c>
      <c r="V28" s="144">
        <f t="shared" si="14"/>
        <v>0</v>
      </c>
      <c r="W28" s="144">
        <f t="shared" si="15"/>
        <v>0</v>
      </c>
      <c r="X28" s="144">
        <f t="shared" si="16"/>
        <v>0</v>
      </c>
      <c r="Y28" s="144">
        <f t="shared" si="17"/>
        <v>0</v>
      </c>
      <c r="Z28" s="144">
        <f t="shared" si="18"/>
        <v>0</v>
      </c>
      <c r="AA28" s="145">
        <f t="shared" si="19"/>
        <v>0</v>
      </c>
      <c r="AB28" s="143">
        <f t="shared" si="20"/>
        <v>0</v>
      </c>
      <c r="AC28" s="144">
        <f t="shared" si="21"/>
        <v>0</v>
      </c>
      <c r="AD28" s="144">
        <f t="shared" si="22"/>
        <v>0</v>
      </c>
      <c r="AE28" s="144">
        <f t="shared" si="23"/>
        <v>0</v>
      </c>
      <c r="AF28" s="144">
        <f t="shared" si="24"/>
        <v>0</v>
      </c>
      <c r="AG28" s="144">
        <f t="shared" si="25"/>
        <v>0</v>
      </c>
      <c r="AH28" s="144">
        <f t="shared" si="26"/>
        <v>0</v>
      </c>
      <c r="AI28" s="145">
        <f t="shared" si="27"/>
        <v>0</v>
      </c>
      <c r="AJ28" s="143">
        <f t="shared" si="28"/>
        <v>0</v>
      </c>
      <c r="AK28" s="36"/>
      <c r="AL28" s="36"/>
      <c r="AM28" s="36"/>
      <c r="AN28" s="36"/>
      <c r="AO28" s="36"/>
      <c r="AP28" s="36"/>
      <c r="AQ28" s="140"/>
      <c r="AR28" s="146">
        <f t="shared" si="29"/>
        <v>0</v>
      </c>
      <c r="AS28" s="36"/>
      <c r="AT28" s="36"/>
      <c r="AU28" s="36"/>
      <c r="AV28" s="36"/>
      <c r="AW28" s="36"/>
      <c r="AX28" s="36"/>
      <c r="AY28" s="140"/>
      <c r="AZ28" s="146">
        <f t="shared" si="30"/>
        <v>0</v>
      </c>
      <c r="BA28" s="36"/>
      <c r="BB28" s="36"/>
      <c r="BC28" s="36"/>
      <c r="BD28" s="36"/>
      <c r="BE28" s="36"/>
      <c r="BF28" s="36"/>
      <c r="BG28" s="140"/>
      <c r="BH28" s="146">
        <f t="shared" si="31"/>
        <v>0</v>
      </c>
      <c r="BI28" s="144">
        <f t="shared" si="32"/>
        <v>0</v>
      </c>
      <c r="BJ28" s="144">
        <f t="shared" si="33"/>
        <v>0</v>
      </c>
      <c r="BK28" s="144">
        <f t="shared" si="34"/>
        <v>0</v>
      </c>
      <c r="BL28" s="144">
        <f t="shared" si="35"/>
        <v>0</v>
      </c>
      <c r="BM28" s="144">
        <f t="shared" si="36"/>
        <v>0</v>
      </c>
      <c r="BN28" s="144">
        <f t="shared" si="37"/>
        <v>0</v>
      </c>
      <c r="BO28" s="145">
        <f t="shared" si="38"/>
        <v>0</v>
      </c>
    </row>
    <row r="29" spans="1:67" x14ac:dyDescent="0.2">
      <c r="A29" s="138"/>
      <c r="B29" s="139"/>
      <c r="C29" s="138"/>
      <c r="D29" s="135">
        <f t="shared" si="3"/>
        <v>0</v>
      </c>
      <c r="E29" s="132"/>
      <c r="F29" s="36"/>
      <c r="G29" s="36"/>
      <c r="H29" s="36"/>
      <c r="I29" s="36"/>
      <c r="J29" s="36"/>
      <c r="K29" s="140"/>
      <c r="L29" s="137">
        <f t="shared" si="4"/>
        <v>0</v>
      </c>
      <c r="M29" s="141"/>
      <c r="N29" s="36"/>
      <c r="O29" s="36"/>
      <c r="P29" s="36"/>
      <c r="Q29" s="36"/>
      <c r="R29" s="36"/>
      <c r="S29" s="142"/>
      <c r="T29" s="143">
        <f t="shared" si="12"/>
        <v>0</v>
      </c>
      <c r="U29" s="144">
        <f t="shared" si="13"/>
        <v>0</v>
      </c>
      <c r="V29" s="144">
        <f t="shared" si="14"/>
        <v>0</v>
      </c>
      <c r="W29" s="144">
        <f t="shared" si="15"/>
        <v>0</v>
      </c>
      <c r="X29" s="144">
        <f t="shared" si="16"/>
        <v>0</v>
      </c>
      <c r="Y29" s="144">
        <f t="shared" si="17"/>
        <v>0</v>
      </c>
      <c r="Z29" s="144">
        <f t="shared" si="18"/>
        <v>0</v>
      </c>
      <c r="AA29" s="145">
        <f t="shared" si="19"/>
        <v>0</v>
      </c>
      <c r="AB29" s="143">
        <f t="shared" si="20"/>
        <v>0</v>
      </c>
      <c r="AC29" s="144">
        <f t="shared" si="21"/>
        <v>0</v>
      </c>
      <c r="AD29" s="144">
        <f t="shared" si="22"/>
        <v>0</v>
      </c>
      <c r="AE29" s="144">
        <f t="shared" si="23"/>
        <v>0</v>
      </c>
      <c r="AF29" s="144">
        <f t="shared" si="24"/>
        <v>0</v>
      </c>
      <c r="AG29" s="144">
        <f t="shared" si="25"/>
        <v>0</v>
      </c>
      <c r="AH29" s="144">
        <f t="shared" si="26"/>
        <v>0</v>
      </c>
      <c r="AI29" s="145">
        <f t="shared" si="27"/>
        <v>0</v>
      </c>
      <c r="AJ29" s="143">
        <f t="shared" si="28"/>
        <v>0</v>
      </c>
      <c r="AK29" s="36"/>
      <c r="AL29" s="36"/>
      <c r="AM29" s="36"/>
      <c r="AN29" s="36"/>
      <c r="AO29" s="36"/>
      <c r="AP29" s="36"/>
      <c r="AQ29" s="140"/>
      <c r="AR29" s="146">
        <f t="shared" si="29"/>
        <v>0</v>
      </c>
      <c r="AS29" s="36"/>
      <c r="AT29" s="36"/>
      <c r="AU29" s="36"/>
      <c r="AV29" s="36"/>
      <c r="AW29" s="36"/>
      <c r="AX29" s="36"/>
      <c r="AY29" s="140"/>
      <c r="AZ29" s="146">
        <f t="shared" si="30"/>
        <v>0</v>
      </c>
      <c r="BA29" s="36"/>
      <c r="BB29" s="36"/>
      <c r="BC29" s="36"/>
      <c r="BD29" s="36"/>
      <c r="BE29" s="36"/>
      <c r="BF29" s="36"/>
      <c r="BG29" s="140"/>
      <c r="BH29" s="146">
        <f t="shared" si="31"/>
        <v>0</v>
      </c>
      <c r="BI29" s="144">
        <f t="shared" si="32"/>
        <v>0</v>
      </c>
      <c r="BJ29" s="144">
        <f t="shared" si="33"/>
        <v>0</v>
      </c>
      <c r="BK29" s="144">
        <f t="shared" si="34"/>
        <v>0</v>
      </c>
      <c r="BL29" s="144">
        <f t="shared" si="35"/>
        <v>0</v>
      </c>
      <c r="BM29" s="144">
        <f t="shared" si="36"/>
        <v>0</v>
      </c>
      <c r="BN29" s="144">
        <f t="shared" si="37"/>
        <v>0</v>
      </c>
      <c r="BO29" s="145">
        <f t="shared" si="38"/>
        <v>0</v>
      </c>
    </row>
    <row r="30" spans="1:67" x14ac:dyDescent="0.2">
      <c r="A30" s="138"/>
      <c r="B30" s="139"/>
      <c r="C30" s="138"/>
      <c r="D30" s="135">
        <f t="shared" si="3"/>
        <v>0</v>
      </c>
      <c r="E30" s="132"/>
      <c r="F30" s="36"/>
      <c r="G30" s="36"/>
      <c r="H30" s="36"/>
      <c r="I30" s="36"/>
      <c r="J30" s="36"/>
      <c r="K30" s="140"/>
      <c r="L30" s="137">
        <f t="shared" si="4"/>
        <v>0</v>
      </c>
      <c r="M30" s="141"/>
      <c r="N30" s="36"/>
      <c r="O30" s="36"/>
      <c r="P30" s="36"/>
      <c r="Q30" s="36"/>
      <c r="R30" s="36"/>
      <c r="S30" s="142"/>
      <c r="T30" s="143">
        <f>U30+V30+W30+X30+Y30+Z30+AA30</f>
        <v>0</v>
      </c>
      <c r="U30" s="144">
        <f t="shared" si="6"/>
        <v>0</v>
      </c>
      <c r="V30" s="144">
        <f t="shared" si="0"/>
        <v>0</v>
      </c>
      <c r="W30" s="144">
        <f t="shared" si="0"/>
        <v>0</v>
      </c>
      <c r="X30" s="144">
        <f t="shared" si="0"/>
        <v>0</v>
      </c>
      <c r="Y30" s="144">
        <f t="shared" si="0"/>
        <v>0</v>
      </c>
      <c r="Z30" s="144">
        <f t="shared" si="0"/>
        <v>0</v>
      </c>
      <c r="AA30" s="145">
        <f t="shared" si="0"/>
        <v>0</v>
      </c>
      <c r="AB30" s="143">
        <f t="shared" si="7"/>
        <v>0</v>
      </c>
      <c r="AC30" s="144">
        <f t="shared" si="1"/>
        <v>0</v>
      </c>
      <c r="AD30" s="144">
        <f t="shared" si="1"/>
        <v>0</v>
      </c>
      <c r="AE30" s="144">
        <f t="shared" si="1"/>
        <v>0</v>
      </c>
      <c r="AF30" s="144">
        <f t="shared" si="1"/>
        <v>0</v>
      </c>
      <c r="AG30" s="144">
        <f t="shared" si="1"/>
        <v>0</v>
      </c>
      <c r="AH30" s="144">
        <f t="shared" si="1"/>
        <v>0</v>
      </c>
      <c r="AI30" s="145">
        <f t="shared" si="1"/>
        <v>0</v>
      </c>
      <c r="AJ30" s="143">
        <f t="shared" si="8"/>
        <v>0</v>
      </c>
      <c r="AK30" s="36"/>
      <c r="AL30" s="36"/>
      <c r="AM30" s="36"/>
      <c r="AN30" s="36"/>
      <c r="AO30" s="36"/>
      <c r="AP30" s="36"/>
      <c r="AQ30" s="140"/>
      <c r="AR30" s="146">
        <f t="shared" si="10"/>
        <v>0</v>
      </c>
      <c r="AS30" s="36"/>
      <c r="AT30" s="36"/>
      <c r="AU30" s="36"/>
      <c r="AV30" s="36"/>
      <c r="AW30" s="36"/>
      <c r="AX30" s="36"/>
      <c r="AY30" s="140"/>
      <c r="AZ30" s="146">
        <f>BA30+BB30+BC30+BD30+BE30+BF30+BG30</f>
        <v>0</v>
      </c>
      <c r="BA30" s="36"/>
      <c r="BB30" s="36"/>
      <c r="BC30" s="36"/>
      <c r="BD30" s="36"/>
      <c r="BE30" s="36"/>
      <c r="BF30" s="36"/>
      <c r="BG30" s="140"/>
      <c r="BH30" s="146">
        <f t="shared" si="9"/>
        <v>0</v>
      </c>
      <c r="BI30" s="144">
        <f t="shared" si="2"/>
        <v>0</v>
      </c>
      <c r="BJ30" s="144">
        <f t="shared" si="2"/>
        <v>0</v>
      </c>
      <c r="BK30" s="144">
        <f t="shared" si="2"/>
        <v>0</v>
      </c>
      <c r="BL30" s="144">
        <f t="shared" si="2"/>
        <v>0</v>
      </c>
      <c r="BM30" s="144">
        <f t="shared" si="2"/>
        <v>0</v>
      </c>
      <c r="BN30" s="144">
        <f t="shared" si="2"/>
        <v>0</v>
      </c>
      <c r="BO30" s="145">
        <f t="shared" si="2"/>
        <v>0</v>
      </c>
    </row>
    <row r="32" spans="1:67" ht="15.75" x14ac:dyDescent="0.25">
      <c r="B32" s="156"/>
      <c r="C32" s="156"/>
      <c r="D32" s="35"/>
      <c r="E32" s="35"/>
      <c r="F32" s="35"/>
      <c r="BA32" s="908" t="s">
        <v>52</v>
      </c>
      <c r="BB32" s="908"/>
      <c r="BC32" s="908"/>
      <c r="BD32" s="908"/>
      <c r="BE32" s="908"/>
      <c r="BF32" s="908"/>
      <c r="BG32" s="908"/>
      <c r="BH32" s="908"/>
      <c r="BI32" s="908"/>
    </row>
    <row r="33" spans="36:57" ht="16.5" x14ac:dyDescent="0.25">
      <c r="AJ33" s="157" t="s">
        <v>771</v>
      </c>
      <c r="AO33" s="38" t="s">
        <v>199</v>
      </c>
      <c r="AP33" s="39"/>
      <c r="AQ33" s="39"/>
      <c r="AR33" s="40"/>
      <c r="AS33" s="40"/>
      <c r="AT33" s="40"/>
      <c r="AU33" s="40"/>
      <c r="AV33" s="88" t="s">
        <v>66</v>
      </c>
      <c r="AW33" s="86"/>
      <c r="AX33" s="86"/>
      <c r="AY33" s="86"/>
      <c r="AZ33" s="13"/>
      <c r="BA33" s="13"/>
      <c r="BE33" s="633" t="s">
        <v>753</v>
      </c>
    </row>
    <row r="34" spans="36:57" ht="16.5" x14ac:dyDescent="0.25">
      <c r="AJ34" s="158"/>
      <c r="AO34" s="38"/>
      <c r="AP34" s="39"/>
      <c r="AQ34" s="39"/>
      <c r="AR34" s="40"/>
      <c r="AS34" s="40"/>
      <c r="AT34" s="40"/>
      <c r="AU34" s="40"/>
      <c r="AV34" s="101"/>
      <c r="AW34" s="101"/>
      <c r="AX34" s="101"/>
      <c r="AY34" s="101"/>
      <c r="AZ34" s="13"/>
      <c r="BA34" s="13"/>
      <c r="BE34" s="34" t="s">
        <v>762</v>
      </c>
    </row>
    <row r="35" spans="36:57" x14ac:dyDescent="0.2">
      <c r="AJ35" s="5"/>
      <c r="AO35" s="45" t="s">
        <v>807</v>
      </c>
      <c r="AP35" s="5"/>
      <c r="AQ35" s="5"/>
      <c r="AR35" s="5"/>
      <c r="AS35" s="5"/>
      <c r="AT35" s="5"/>
      <c r="AU35" s="5"/>
      <c r="AV35" s="45" t="s">
        <v>69</v>
      </c>
      <c r="AW35" s="5"/>
      <c r="AX35" s="5"/>
      <c r="AY35" s="5"/>
      <c r="AZ35" s="5"/>
      <c r="BA35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32:BI32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72"/>
  <sheetViews>
    <sheetView tabSelected="1" topLeftCell="A19" workbookViewId="0">
      <selection activeCell="G31" sqref="G31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30" t="s">
        <v>378</v>
      </c>
      <c r="C1" s="130"/>
      <c r="W1" s="130"/>
    </row>
    <row r="2" spans="1:46" ht="33" customHeight="1" x14ac:dyDescent="0.2">
      <c r="B2" s="202"/>
      <c r="C2" s="928" t="s">
        <v>806</v>
      </c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</row>
    <row r="3" spans="1:46" ht="13.5" thickBot="1" x14ac:dyDescent="0.25">
      <c r="E3" s="130"/>
      <c r="I3" s="130" t="s">
        <v>379</v>
      </c>
      <c r="Y3" s="130"/>
    </row>
    <row r="4" spans="1:46" ht="43.5" customHeight="1" x14ac:dyDescent="0.2">
      <c r="A4" s="929" t="s">
        <v>285</v>
      </c>
      <c r="B4" s="939" t="s">
        <v>380</v>
      </c>
      <c r="C4" s="932" t="s">
        <v>306</v>
      </c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4"/>
      <c r="Y4" s="932" t="s">
        <v>307</v>
      </c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33"/>
      <c r="AK4" s="933"/>
      <c r="AL4" s="933"/>
      <c r="AM4" s="933"/>
      <c r="AN4" s="933"/>
      <c r="AO4" s="933"/>
      <c r="AP4" s="933"/>
      <c r="AQ4" s="933"/>
      <c r="AR4" s="933"/>
      <c r="AS4" s="933"/>
      <c r="AT4" s="934"/>
    </row>
    <row r="5" spans="1:46" s="203" customFormat="1" ht="16.5" customHeight="1" x14ac:dyDescent="0.2">
      <c r="A5" s="930"/>
      <c r="B5" s="940"/>
      <c r="C5" s="935" t="s">
        <v>308</v>
      </c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7"/>
      <c r="Y5" s="935" t="s">
        <v>308</v>
      </c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6"/>
      <c r="AL5" s="936"/>
      <c r="AM5" s="936"/>
      <c r="AN5" s="936"/>
      <c r="AO5" s="936"/>
      <c r="AP5" s="936"/>
      <c r="AQ5" s="936"/>
      <c r="AR5" s="936"/>
      <c r="AS5" s="936"/>
      <c r="AT5" s="937"/>
    </row>
    <row r="6" spans="1:46" s="199" customFormat="1" ht="24" customHeight="1" x14ac:dyDescent="0.2">
      <c r="A6" s="931"/>
      <c r="B6" s="940"/>
      <c r="C6" s="204" t="s">
        <v>309</v>
      </c>
      <c r="D6" s="205">
        <v>1</v>
      </c>
      <c r="E6" s="205" t="s">
        <v>88</v>
      </c>
      <c r="F6" s="205" t="s">
        <v>310</v>
      </c>
      <c r="G6" s="205" t="s">
        <v>311</v>
      </c>
      <c r="H6" s="205" t="s">
        <v>312</v>
      </c>
      <c r="I6" s="205" t="s">
        <v>313</v>
      </c>
      <c r="J6" s="205" t="s">
        <v>314</v>
      </c>
      <c r="K6" s="205" t="s">
        <v>381</v>
      </c>
      <c r="L6" s="206" t="s">
        <v>382</v>
      </c>
      <c r="M6" s="205" t="s">
        <v>383</v>
      </c>
      <c r="N6" s="201" t="s">
        <v>384</v>
      </c>
      <c r="O6" s="206" t="s">
        <v>385</v>
      </c>
      <c r="P6" s="205" t="s">
        <v>386</v>
      </c>
      <c r="Q6" s="205" t="s">
        <v>325</v>
      </c>
      <c r="R6" s="205" t="s">
        <v>326</v>
      </c>
      <c r="S6" s="205" t="s">
        <v>327</v>
      </c>
      <c r="T6" s="207" t="s">
        <v>89</v>
      </c>
      <c r="U6" s="207" t="s">
        <v>90</v>
      </c>
      <c r="V6" s="207" t="s">
        <v>91</v>
      </c>
      <c r="W6" s="205" t="s">
        <v>92</v>
      </c>
      <c r="X6" s="208" t="s">
        <v>387</v>
      </c>
      <c r="Y6" s="204" t="s">
        <v>309</v>
      </c>
      <c r="Z6" s="205">
        <v>1</v>
      </c>
      <c r="AA6" s="205" t="s">
        <v>88</v>
      </c>
      <c r="AB6" s="205" t="s">
        <v>310</v>
      </c>
      <c r="AC6" s="205" t="s">
        <v>311</v>
      </c>
      <c r="AD6" s="205" t="s">
        <v>312</v>
      </c>
      <c r="AE6" s="205" t="s">
        <v>313</v>
      </c>
      <c r="AF6" s="205" t="s">
        <v>314</v>
      </c>
      <c r="AG6" s="205" t="s">
        <v>381</v>
      </c>
      <c r="AH6" s="206" t="s">
        <v>382</v>
      </c>
      <c r="AI6" s="205" t="s">
        <v>383</v>
      </c>
      <c r="AJ6" s="201" t="s">
        <v>384</v>
      </c>
      <c r="AK6" s="206" t="s">
        <v>385</v>
      </c>
      <c r="AL6" s="205" t="s">
        <v>386</v>
      </c>
      <c r="AM6" s="205" t="s">
        <v>325</v>
      </c>
      <c r="AN6" s="205" t="s">
        <v>326</v>
      </c>
      <c r="AO6" s="205" t="s">
        <v>327</v>
      </c>
      <c r="AP6" s="207" t="s">
        <v>89</v>
      </c>
      <c r="AQ6" s="207" t="s">
        <v>90</v>
      </c>
      <c r="AR6" s="207" t="s">
        <v>91</v>
      </c>
      <c r="AS6" s="205" t="s">
        <v>92</v>
      </c>
      <c r="AT6" s="208" t="s">
        <v>387</v>
      </c>
    </row>
    <row r="7" spans="1:46" x14ac:dyDescent="0.2">
      <c r="A7" s="209"/>
      <c r="B7" s="162" t="s">
        <v>315</v>
      </c>
      <c r="C7" s="210">
        <f>D7+E7+F7+G7+H7+I7+J7+K7+L7+M7+N7+O7+P7+Q7+R7+S7+T7+U7+V7+W7+X7</f>
        <v>18</v>
      </c>
      <c r="D7" s="144">
        <f>SUM(D8:D25)</f>
        <v>4</v>
      </c>
      <c r="E7" s="144">
        <f>SUM(E8:E25)</f>
        <v>0</v>
      </c>
      <c r="F7" s="144">
        <f>SUM(F8:F25)</f>
        <v>1</v>
      </c>
      <c r="G7" s="144">
        <f>SUM(G8:G25)</f>
        <v>0</v>
      </c>
      <c r="H7" s="144">
        <f>SUM(H8:H25)</f>
        <v>1</v>
      </c>
      <c r="I7" s="144">
        <f>SUM(I8:I25)</f>
        <v>5</v>
      </c>
      <c r="J7" s="144">
        <f>SUM(J8:J25)</f>
        <v>0</v>
      </c>
      <c r="K7" s="144">
        <f>SUM(K8:K25)</f>
        <v>4</v>
      </c>
      <c r="L7" s="144">
        <f>SUM(L8:L25)</f>
        <v>1</v>
      </c>
      <c r="M7" s="144">
        <f>SUM(M8:M25)</f>
        <v>1</v>
      </c>
      <c r="N7" s="144">
        <f>SUM(N8:N25)</f>
        <v>0</v>
      </c>
      <c r="O7" s="144">
        <f>SUM(O8:O25)</f>
        <v>0</v>
      </c>
      <c r="P7" s="144">
        <f>SUM(P8:P25)</f>
        <v>0</v>
      </c>
      <c r="Q7" s="144">
        <f>SUM(Q8:Q25)</f>
        <v>1</v>
      </c>
      <c r="R7" s="144">
        <f>SUM(R8:R25)</f>
        <v>0</v>
      </c>
      <c r="S7" s="144">
        <f>SUM(S8:S25)</f>
        <v>0</v>
      </c>
      <c r="T7" s="144">
        <f>SUM(T8:T25)</f>
        <v>0</v>
      </c>
      <c r="U7" s="144">
        <f>SUM(U8:U25)</f>
        <v>0</v>
      </c>
      <c r="V7" s="144">
        <f>SUM(V8:V25)</f>
        <v>0</v>
      </c>
      <c r="W7" s="144">
        <f>SUM(W8:W25)</f>
        <v>0</v>
      </c>
      <c r="X7" s="145">
        <f>SUM(X8:X25)</f>
        <v>0</v>
      </c>
      <c r="Y7" s="210">
        <f>Z7+AA7+AB7+AC7+AD7+AE7+AF7+AG7+AH7+AI7+AJ7+AK7+AL7+AM7+AN7+AO7+AP7+AQ7+AR7+AS7+AT7</f>
        <v>231</v>
      </c>
      <c r="Z7" s="144">
        <f>SUM(Z8:Z25)</f>
        <v>149</v>
      </c>
      <c r="AA7" s="144">
        <f>SUM(AA8:AA25)</f>
        <v>0</v>
      </c>
      <c r="AB7" s="144">
        <f>SUM(AB8:AB25)</f>
        <v>2</v>
      </c>
      <c r="AC7" s="144">
        <f>SUM(AC8:AC25)</f>
        <v>0</v>
      </c>
      <c r="AD7" s="144">
        <f>SUM(AD8:AD25)</f>
        <v>38</v>
      </c>
      <c r="AE7" s="144">
        <f>SUM(AE8:AE25)</f>
        <v>11</v>
      </c>
      <c r="AF7" s="144">
        <f>SUM(AF8:AF25)</f>
        <v>0</v>
      </c>
      <c r="AG7" s="144">
        <f>SUM(AG8:AG25)</f>
        <v>9</v>
      </c>
      <c r="AH7" s="144">
        <f>SUM(AH8:AH25)</f>
        <v>2</v>
      </c>
      <c r="AI7" s="144">
        <f>SUM(AI8:AI25)</f>
        <v>0</v>
      </c>
      <c r="AJ7" s="144">
        <f>SUM(AJ8:AJ25)</f>
        <v>0</v>
      </c>
      <c r="AK7" s="144">
        <f>SUM(AK8:AK25)</f>
        <v>1</v>
      </c>
      <c r="AL7" s="144">
        <f>SUM(AL8:AL25)</f>
        <v>0</v>
      </c>
      <c r="AM7" s="144">
        <f>SUM(AM8:AM25)</f>
        <v>19</v>
      </c>
      <c r="AN7" s="144">
        <f>SUM(AN8:AN25)</f>
        <v>0</v>
      </c>
      <c r="AO7" s="144">
        <f>SUM(AO8:AO25)</f>
        <v>0</v>
      </c>
      <c r="AP7" s="144">
        <f>SUM(AP8:AP25)</f>
        <v>0</v>
      </c>
      <c r="AQ7" s="144">
        <f>SUM(AQ8:AQ25)</f>
        <v>0</v>
      </c>
      <c r="AR7" s="144">
        <f>SUM(AR8:AR25)</f>
        <v>0</v>
      </c>
      <c r="AS7" s="144">
        <f>SUM(AS8:AS25)</f>
        <v>0</v>
      </c>
      <c r="AT7" s="145">
        <f>SUM(AT8:AT25)</f>
        <v>0</v>
      </c>
    </row>
    <row r="8" spans="1:46" x14ac:dyDescent="0.2">
      <c r="A8" s="138">
        <v>1</v>
      </c>
      <c r="B8" s="139" t="s">
        <v>772</v>
      </c>
      <c r="C8" s="210">
        <f t="shared" ref="C8:C11" si="0">D8+E8+F8+G8+H8+I8+J8+K8+L8+M8+N8+O8+P8+Q8+R8+S8+T8+U8+V8+W8+X8</f>
        <v>2</v>
      </c>
      <c r="D8" s="36"/>
      <c r="E8" s="36"/>
      <c r="F8" s="36"/>
      <c r="G8" s="36"/>
      <c r="H8" s="36"/>
      <c r="I8" s="36">
        <v>2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211"/>
      <c r="U8" s="211"/>
      <c r="V8" s="211"/>
      <c r="W8" s="36"/>
      <c r="X8" s="140"/>
      <c r="Y8" s="210">
        <f>Z8+AA8+AB8+AC8+AD8+AE8+AF8+AG8+AH8+AI8+AJ8+AK8+AL8+AM8+AN8+AO8+AP8+AQ8+AR8+AS8+AT8</f>
        <v>8</v>
      </c>
      <c r="Z8" s="36">
        <v>6</v>
      </c>
      <c r="AA8" s="36"/>
      <c r="AB8" s="36"/>
      <c r="AC8" s="36"/>
      <c r="AD8" s="36">
        <v>2</v>
      </c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211"/>
      <c r="AQ8" s="211"/>
      <c r="AR8" s="211"/>
      <c r="AS8" s="36"/>
      <c r="AT8" s="140"/>
    </row>
    <row r="9" spans="1:46" x14ac:dyDescent="0.2">
      <c r="A9" s="138">
        <v>2</v>
      </c>
      <c r="B9" s="139" t="s">
        <v>773</v>
      </c>
      <c r="C9" s="210">
        <f t="shared" si="0"/>
        <v>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>
        <v>1</v>
      </c>
      <c r="R9" s="36"/>
      <c r="S9" s="36"/>
      <c r="T9" s="211"/>
      <c r="U9" s="211"/>
      <c r="V9" s="211"/>
      <c r="W9" s="36"/>
      <c r="X9" s="140"/>
      <c r="Y9" s="210">
        <f t="shared" ref="Y9:Y11" si="1">Z9+AA9+AB9+AC9+AD9+AE9+AF9+AG9+AH9+AI9+AJ9+AK9+AL9+AM9+AN9+AO9+AP9+AQ9+AR9+AS9+AT9</f>
        <v>10</v>
      </c>
      <c r="Z9" s="36">
        <v>9</v>
      </c>
      <c r="AA9" s="36"/>
      <c r="AB9" s="36"/>
      <c r="AC9" s="36"/>
      <c r="AD9" s="36"/>
      <c r="AE9" s="36">
        <v>1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211"/>
      <c r="AQ9" s="211"/>
      <c r="AR9" s="211"/>
      <c r="AS9" s="36"/>
      <c r="AT9" s="140"/>
    </row>
    <row r="10" spans="1:46" x14ac:dyDescent="0.2">
      <c r="A10" s="138">
        <v>3</v>
      </c>
      <c r="B10" s="139" t="s">
        <v>774</v>
      </c>
      <c r="C10" s="210">
        <f t="shared" si="0"/>
        <v>1</v>
      </c>
      <c r="D10" s="36">
        <v>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11"/>
      <c r="U10" s="211"/>
      <c r="V10" s="211"/>
      <c r="W10" s="36"/>
      <c r="X10" s="140"/>
      <c r="Y10" s="210">
        <f>Z10+AA10+AB10+AC10+AD10+AE10+AF10+AG10+AH10+AI10+AJ10+AK10+AL10+AM10+AN10+AO10+AP10+AQ10+AR10+AS10+AT10</f>
        <v>13</v>
      </c>
      <c r="Z10" s="36">
        <v>8</v>
      </c>
      <c r="AA10" s="36"/>
      <c r="AB10" s="36"/>
      <c r="AC10" s="36"/>
      <c r="AD10" s="36">
        <v>2</v>
      </c>
      <c r="AE10" s="36"/>
      <c r="AF10" s="36"/>
      <c r="AG10" s="36">
        <v>1</v>
      </c>
      <c r="AH10" s="36">
        <v>2</v>
      </c>
      <c r="AI10" s="36"/>
      <c r="AJ10" s="36"/>
      <c r="AK10" s="36"/>
      <c r="AL10" s="36"/>
      <c r="AM10" s="36"/>
      <c r="AN10" s="36"/>
      <c r="AO10" s="36"/>
      <c r="AP10" s="211"/>
      <c r="AQ10" s="211"/>
      <c r="AR10" s="211"/>
      <c r="AS10" s="36"/>
      <c r="AT10" s="140"/>
    </row>
    <row r="11" spans="1:46" x14ac:dyDescent="0.2">
      <c r="A11" s="138">
        <v>4</v>
      </c>
      <c r="B11" s="139" t="s">
        <v>775</v>
      </c>
      <c r="C11" s="210">
        <f t="shared" si="0"/>
        <v>2</v>
      </c>
      <c r="D11" s="36"/>
      <c r="E11" s="36"/>
      <c r="F11" s="36"/>
      <c r="G11" s="36"/>
      <c r="H11" s="36"/>
      <c r="I11" s="36">
        <v>1</v>
      </c>
      <c r="J11" s="36"/>
      <c r="K11" s="36">
        <v>1</v>
      </c>
      <c r="L11" s="36"/>
      <c r="M11" s="36"/>
      <c r="N11" s="36"/>
      <c r="O11" s="36"/>
      <c r="P11" s="36"/>
      <c r="Q11" s="36"/>
      <c r="R11" s="36"/>
      <c r="S11" s="36"/>
      <c r="T11" s="211"/>
      <c r="U11" s="211"/>
      <c r="V11" s="211"/>
      <c r="W11" s="36"/>
      <c r="X11" s="140"/>
      <c r="Y11" s="210">
        <f t="shared" si="1"/>
        <v>16</v>
      </c>
      <c r="Z11" s="36">
        <v>10</v>
      </c>
      <c r="AA11" s="36"/>
      <c r="AB11" s="36">
        <v>1</v>
      </c>
      <c r="AC11" s="36"/>
      <c r="AD11" s="36">
        <v>1</v>
      </c>
      <c r="AE11" s="36">
        <v>1</v>
      </c>
      <c r="AF11" s="36"/>
      <c r="AG11" s="36"/>
      <c r="AH11" s="36"/>
      <c r="AI11" s="36"/>
      <c r="AJ11" s="36"/>
      <c r="AK11" s="36"/>
      <c r="AL11" s="36"/>
      <c r="AM11" s="36">
        <v>3</v>
      </c>
      <c r="AN11" s="36"/>
      <c r="AO11" s="36"/>
      <c r="AP11" s="211"/>
      <c r="AQ11" s="211"/>
      <c r="AR11" s="211"/>
      <c r="AS11" s="36"/>
      <c r="AT11" s="140"/>
    </row>
    <row r="12" spans="1:46" x14ac:dyDescent="0.2">
      <c r="A12" s="138">
        <v>5</v>
      </c>
      <c r="B12" s="139" t="s">
        <v>776</v>
      </c>
      <c r="C12" s="210">
        <f t="shared" ref="C12:C25" si="2">D12+E12+F12+G12+H12+I12+J12+K12+L12+M12+N12+O12+P12+Q12+R12+S12+T12+U12+V12+W12+X12</f>
        <v>1</v>
      </c>
      <c r="D12" s="36"/>
      <c r="E12" s="36"/>
      <c r="F12" s="36"/>
      <c r="G12" s="36"/>
      <c r="H12" s="36"/>
      <c r="I12" s="36"/>
      <c r="J12" s="36"/>
      <c r="K12" s="36">
        <v>1</v>
      </c>
      <c r="L12" s="36"/>
      <c r="M12" s="36"/>
      <c r="N12" s="36"/>
      <c r="O12" s="36"/>
      <c r="P12" s="36"/>
      <c r="Q12" s="36"/>
      <c r="R12" s="36"/>
      <c r="S12" s="36"/>
      <c r="T12" s="211"/>
      <c r="U12" s="211"/>
      <c r="V12" s="211"/>
      <c r="W12" s="36"/>
      <c r="X12" s="140"/>
      <c r="Y12" s="210">
        <f t="shared" ref="Y12:Y25" si="3">Z12+AA12+AB12+AC12+AD12+AE12+AF12+AG12+AH12+AI12+AJ12+AK12+AL12+AM12+AN12+AO12+AP12+AQ12+AR12+AS12+AT12</f>
        <v>12</v>
      </c>
      <c r="Z12" s="36">
        <v>7</v>
      </c>
      <c r="AA12" s="36"/>
      <c r="AB12" s="36"/>
      <c r="AC12" s="36"/>
      <c r="AD12" s="36">
        <v>3</v>
      </c>
      <c r="AE12" s="36"/>
      <c r="AF12" s="36"/>
      <c r="AG12" s="36">
        <v>1</v>
      </c>
      <c r="AH12" s="36"/>
      <c r="AI12" s="36"/>
      <c r="AJ12" s="36"/>
      <c r="AK12" s="36"/>
      <c r="AL12" s="36"/>
      <c r="AM12" s="36">
        <v>1</v>
      </c>
      <c r="AN12" s="36"/>
      <c r="AO12" s="36"/>
      <c r="AP12" s="211"/>
      <c r="AQ12" s="211"/>
      <c r="AR12" s="211"/>
      <c r="AS12" s="36"/>
      <c r="AT12" s="140"/>
    </row>
    <row r="13" spans="1:46" x14ac:dyDescent="0.2">
      <c r="A13" s="138">
        <v>6</v>
      </c>
      <c r="B13" s="139" t="s">
        <v>777</v>
      </c>
      <c r="C13" s="210">
        <f t="shared" si="2"/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11"/>
      <c r="U13" s="211"/>
      <c r="V13" s="211"/>
      <c r="W13" s="36"/>
      <c r="X13" s="140"/>
      <c r="Y13" s="210">
        <f t="shared" si="3"/>
        <v>12</v>
      </c>
      <c r="Z13" s="36">
        <v>4</v>
      </c>
      <c r="AA13" s="36"/>
      <c r="AB13" s="36"/>
      <c r="AC13" s="36"/>
      <c r="AD13" s="36">
        <v>4</v>
      </c>
      <c r="AE13" s="36"/>
      <c r="AF13" s="36"/>
      <c r="AG13" s="36">
        <v>1</v>
      </c>
      <c r="AH13" s="36"/>
      <c r="AI13" s="36"/>
      <c r="AJ13" s="36"/>
      <c r="AK13" s="36"/>
      <c r="AL13" s="36"/>
      <c r="AM13" s="36">
        <v>3</v>
      </c>
      <c r="AN13" s="36"/>
      <c r="AO13" s="36"/>
      <c r="AP13" s="211"/>
      <c r="AQ13" s="211"/>
      <c r="AR13" s="211"/>
      <c r="AS13" s="36"/>
      <c r="AT13" s="140"/>
    </row>
    <row r="14" spans="1:46" x14ac:dyDescent="0.2">
      <c r="A14" s="138">
        <v>7</v>
      </c>
      <c r="B14" s="139" t="s">
        <v>778</v>
      </c>
      <c r="C14" s="210">
        <f t="shared" si="2"/>
        <v>1</v>
      </c>
      <c r="D14" s="36">
        <v>1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11"/>
      <c r="U14" s="211"/>
      <c r="V14" s="211"/>
      <c r="W14" s="36"/>
      <c r="X14" s="140"/>
      <c r="Y14" s="210">
        <f t="shared" si="3"/>
        <v>16</v>
      </c>
      <c r="Z14" s="36">
        <v>9</v>
      </c>
      <c r="AA14" s="36"/>
      <c r="AB14" s="36"/>
      <c r="AC14" s="36"/>
      <c r="AD14" s="36">
        <v>4</v>
      </c>
      <c r="AE14" s="36">
        <v>2</v>
      </c>
      <c r="AF14" s="36"/>
      <c r="AG14" s="36"/>
      <c r="AH14" s="36"/>
      <c r="AI14" s="36"/>
      <c r="AJ14" s="36"/>
      <c r="AK14" s="36">
        <v>1</v>
      </c>
      <c r="AL14" s="36"/>
      <c r="AM14" s="36"/>
      <c r="AN14" s="36"/>
      <c r="AO14" s="36"/>
      <c r="AP14" s="211"/>
      <c r="AQ14" s="211"/>
      <c r="AR14" s="211"/>
      <c r="AS14" s="36"/>
      <c r="AT14" s="140"/>
    </row>
    <row r="15" spans="1:46" x14ac:dyDescent="0.2">
      <c r="A15" s="138">
        <v>8</v>
      </c>
      <c r="B15" s="139" t="s">
        <v>779</v>
      </c>
      <c r="C15" s="210">
        <f t="shared" si="2"/>
        <v>1</v>
      </c>
      <c r="D15" s="36">
        <v>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11"/>
      <c r="U15" s="211"/>
      <c r="V15" s="211"/>
      <c r="W15" s="36"/>
      <c r="X15" s="140"/>
      <c r="Y15" s="210">
        <f t="shared" si="3"/>
        <v>14</v>
      </c>
      <c r="Z15" s="36">
        <v>7</v>
      </c>
      <c r="AA15" s="36"/>
      <c r="AB15" s="36"/>
      <c r="AC15" s="36"/>
      <c r="AD15" s="36">
        <v>3</v>
      </c>
      <c r="AE15" s="36"/>
      <c r="AF15" s="36"/>
      <c r="AG15" s="36">
        <v>2</v>
      </c>
      <c r="AH15" s="36"/>
      <c r="AI15" s="36"/>
      <c r="AJ15" s="36"/>
      <c r="AK15" s="36"/>
      <c r="AL15" s="36"/>
      <c r="AM15" s="36">
        <v>2</v>
      </c>
      <c r="AN15" s="36"/>
      <c r="AO15" s="36"/>
      <c r="AP15" s="211"/>
      <c r="AQ15" s="211"/>
      <c r="AR15" s="211"/>
      <c r="AS15" s="36"/>
      <c r="AT15" s="140"/>
    </row>
    <row r="16" spans="1:46" x14ac:dyDescent="0.2">
      <c r="A16" s="138">
        <v>9</v>
      </c>
      <c r="B16" s="139" t="s">
        <v>780</v>
      </c>
      <c r="C16" s="210">
        <f t="shared" si="2"/>
        <v>2</v>
      </c>
      <c r="D16" s="36">
        <v>1</v>
      </c>
      <c r="E16" s="36"/>
      <c r="F16" s="36"/>
      <c r="G16" s="36"/>
      <c r="H16" s="36">
        <v>1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211"/>
      <c r="U16" s="211"/>
      <c r="V16" s="211"/>
      <c r="W16" s="36"/>
      <c r="X16" s="140"/>
      <c r="Y16" s="210">
        <f t="shared" si="3"/>
        <v>11</v>
      </c>
      <c r="Z16" s="36">
        <v>8</v>
      </c>
      <c r="AA16" s="36"/>
      <c r="AB16" s="36"/>
      <c r="AC16" s="36"/>
      <c r="AD16" s="36">
        <v>1</v>
      </c>
      <c r="AE16" s="36">
        <v>1</v>
      </c>
      <c r="AF16" s="36"/>
      <c r="AG16" s="36">
        <v>1</v>
      </c>
      <c r="AH16" s="36"/>
      <c r="AI16" s="36"/>
      <c r="AJ16" s="36"/>
      <c r="AK16" s="36"/>
      <c r="AL16" s="36"/>
      <c r="AM16" s="36"/>
      <c r="AN16" s="36"/>
      <c r="AO16" s="36"/>
      <c r="AP16" s="211"/>
      <c r="AQ16" s="211"/>
      <c r="AR16" s="211"/>
      <c r="AS16" s="36"/>
      <c r="AT16" s="140"/>
    </row>
    <row r="17" spans="1:46" x14ac:dyDescent="0.2">
      <c r="A17" s="138">
        <v>10</v>
      </c>
      <c r="B17" s="139" t="s">
        <v>781</v>
      </c>
      <c r="C17" s="210">
        <f t="shared" si="2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11"/>
      <c r="U17" s="211"/>
      <c r="V17" s="211"/>
      <c r="W17" s="36"/>
      <c r="X17" s="140"/>
      <c r="Y17" s="210">
        <f t="shared" si="3"/>
        <v>11</v>
      </c>
      <c r="Z17" s="36">
        <v>8</v>
      </c>
      <c r="AA17" s="36"/>
      <c r="AB17" s="36"/>
      <c r="AC17" s="36"/>
      <c r="AD17" s="36">
        <v>3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11"/>
      <c r="AQ17" s="211"/>
      <c r="AR17" s="211"/>
      <c r="AS17" s="36"/>
      <c r="AT17" s="140"/>
    </row>
    <row r="18" spans="1:46" x14ac:dyDescent="0.2">
      <c r="A18" s="138">
        <v>11</v>
      </c>
      <c r="B18" s="139" t="s">
        <v>782</v>
      </c>
      <c r="C18" s="210">
        <f t="shared" si="2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11"/>
      <c r="U18" s="211"/>
      <c r="V18" s="211"/>
      <c r="W18" s="36"/>
      <c r="X18" s="140"/>
      <c r="Y18" s="210">
        <f t="shared" si="3"/>
        <v>17</v>
      </c>
      <c r="Z18" s="36">
        <v>10</v>
      </c>
      <c r="AA18" s="36"/>
      <c r="AB18" s="36"/>
      <c r="AC18" s="36"/>
      <c r="AD18" s="36">
        <v>4</v>
      </c>
      <c r="AE18" s="36">
        <v>1</v>
      </c>
      <c r="AF18" s="36"/>
      <c r="AG18" s="36"/>
      <c r="AH18" s="36"/>
      <c r="AI18" s="36"/>
      <c r="AJ18" s="36"/>
      <c r="AK18" s="36"/>
      <c r="AL18" s="36"/>
      <c r="AM18" s="36">
        <v>2</v>
      </c>
      <c r="AN18" s="36"/>
      <c r="AO18" s="36"/>
      <c r="AP18" s="211"/>
      <c r="AQ18" s="211"/>
      <c r="AR18" s="211"/>
      <c r="AS18" s="36"/>
      <c r="AT18" s="140"/>
    </row>
    <row r="19" spans="1:46" x14ac:dyDescent="0.2">
      <c r="A19" s="138">
        <v>12</v>
      </c>
      <c r="B19" s="139" t="s">
        <v>783</v>
      </c>
      <c r="C19" s="210">
        <f t="shared" si="2"/>
        <v>1</v>
      </c>
      <c r="D19" s="36"/>
      <c r="E19" s="36"/>
      <c r="F19" s="36"/>
      <c r="G19" s="36"/>
      <c r="H19" s="36"/>
      <c r="I19" s="36">
        <v>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11"/>
      <c r="U19" s="211"/>
      <c r="V19" s="211"/>
      <c r="W19" s="36"/>
      <c r="X19" s="140"/>
      <c r="Y19" s="210">
        <f t="shared" si="3"/>
        <v>15</v>
      </c>
      <c r="Z19" s="36">
        <v>10</v>
      </c>
      <c r="AA19" s="36"/>
      <c r="AB19" s="36"/>
      <c r="AC19" s="36"/>
      <c r="AD19" s="36">
        <v>1</v>
      </c>
      <c r="AE19" s="36">
        <v>2</v>
      </c>
      <c r="AF19" s="36"/>
      <c r="AG19" s="36"/>
      <c r="AH19" s="36"/>
      <c r="AI19" s="36"/>
      <c r="AJ19" s="36"/>
      <c r="AK19" s="36"/>
      <c r="AL19" s="36"/>
      <c r="AM19" s="36">
        <v>2</v>
      </c>
      <c r="AN19" s="36"/>
      <c r="AO19" s="36"/>
      <c r="AP19" s="211"/>
      <c r="AQ19" s="211"/>
      <c r="AR19" s="211"/>
      <c r="AS19" s="36"/>
      <c r="AT19" s="140"/>
    </row>
    <row r="20" spans="1:46" x14ac:dyDescent="0.2">
      <c r="A20" s="138">
        <v>13</v>
      </c>
      <c r="B20" s="139" t="s">
        <v>784</v>
      </c>
      <c r="C20" s="210">
        <f t="shared" si="2"/>
        <v>3</v>
      </c>
      <c r="D20" s="36"/>
      <c r="E20" s="36"/>
      <c r="F20" s="36">
        <v>1</v>
      </c>
      <c r="G20" s="36"/>
      <c r="H20" s="36"/>
      <c r="I20" s="36"/>
      <c r="J20" s="36"/>
      <c r="K20" s="36">
        <v>1</v>
      </c>
      <c r="L20" s="36"/>
      <c r="M20" s="36">
        <v>1</v>
      </c>
      <c r="N20" s="36"/>
      <c r="O20" s="36"/>
      <c r="P20" s="36"/>
      <c r="Q20" s="36"/>
      <c r="R20" s="36"/>
      <c r="S20" s="36"/>
      <c r="T20" s="211"/>
      <c r="U20" s="211"/>
      <c r="V20" s="211"/>
      <c r="W20" s="36"/>
      <c r="X20" s="140"/>
      <c r="Y20" s="210">
        <f t="shared" si="3"/>
        <v>11</v>
      </c>
      <c r="Z20" s="36">
        <v>7</v>
      </c>
      <c r="AA20" s="36"/>
      <c r="AB20" s="36"/>
      <c r="AC20" s="36"/>
      <c r="AD20" s="36">
        <v>2</v>
      </c>
      <c r="AE20" s="36"/>
      <c r="AF20" s="36"/>
      <c r="AG20" s="36">
        <v>1</v>
      </c>
      <c r="AH20" s="36"/>
      <c r="AI20" s="36"/>
      <c r="AJ20" s="36"/>
      <c r="AK20" s="36"/>
      <c r="AL20" s="36"/>
      <c r="AM20" s="36">
        <v>1</v>
      </c>
      <c r="AN20" s="36"/>
      <c r="AO20" s="36"/>
      <c r="AP20" s="211"/>
      <c r="AQ20" s="211"/>
      <c r="AR20" s="211"/>
      <c r="AS20" s="36"/>
      <c r="AT20" s="140"/>
    </row>
    <row r="21" spans="1:46" x14ac:dyDescent="0.2">
      <c r="A21" s="138">
        <v>14</v>
      </c>
      <c r="B21" s="139" t="s">
        <v>785</v>
      </c>
      <c r="C21" s="210">
        <f t="shared" si="2"/>
        <v>1</v>
      </c>
      <c r="D21" s="36"/>
      <c r="E21" s="36"/>
      <c r="F21" s="36"/>
      <c r="G21" s="36"/>
      <c r="H21" s="36"/>
      <c r="I21" s="36"/>
      <c r="J21" s="36"/>
      <c r="K21" s="36"/>
      <c r="L21" s="36">
        <v>1</v>
      </c>
      <c r="M21" s="36"/>
      <c r="N21" s="36"/>
      <c r="O21" s="36"/>
      <c r="P21" s="36"/>
      <c r="Q21" s="36"/>
      <c r="R21" s="36"/>
      <c r="S21" s="36"/>
      <c r="T21" s="211"/>
      <c r="U21" s="211"/>
      <c r="V21" s="211"/>
      <c r="W21" s="36"/>
      <c r="X21" s="140"/>
      <c r="Y21" s="210">
        <f t="shared" si="3"/>
        <v>12</v>
      </c>
      <c r="Z21" s="36">
        <v>10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>
        <v>2</v>
      </c>
      <c r="AN21" s="36"/>
      <c r="AO21" s="36"/>
      <c r="AP21" s="211"/>
      <c r="AQ21" s="211"/>
      <c r="AR21" s="211"/>
      <c r="AS21" s="36"/>
      <c r="AT21" s="140"/>
    </row>
    <row r="22" spans="1:46" x14ac:dyDescent="0.2">
      <c r="A22" s="138">
        <v>15</v>
      </c>
      <c r="B22" s="139" t="s">
        <v>786</v>
      </c>
      <c r="C22" s="210">
        <f t="shared" si="2"/>
        <v>1</v>
      </c>
      <c r="D22" s="36"/>
      <c r="E22" s="36"/>
      <c r="F22" s="36"/>
      <c r="G22" s="36"/>
      <c r="H22" s="36"/>
      <c r="I22" s="36">
        <v>1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11"/>
      <c r="U22" s="211"/>
      <c r="V22" s="211"/>
      <c r="W22" s="36"/>
      <c r="X22" s="140"/>
      <c r="Y22" s="210">
        <f t="shared" si="3"/>
        <v>14</v>
      </c>
      <c r="Z22" s="36">
        <v>9</v>
      </c>
      <c r="AA22" s="36"/>
      <c r="AB22" s="36"/>
      <c r="AC22" s="36"/>
      <c r="AD22" s="36">
        <v>4</v>
      </c>
      <c r="AE22" s="36"/>
      <c r="AF22" s="36"/>
      <c r="AG22" s="36">
        <v>1</v>
      </c>
      <c r="AH22" s="36"/>
      <c r="AI22" s="36"/>
      <c r="AJ22" s="36"/>
      <c r="AK22" s="36"/>
      <c r="AL22" s="36"/>
      <c r="AM22" s="36"/>
      <c r="AN22" s="36"/>
      <c r="AO22" s="36"/>
      <c r="AP22" s="211"/>
      <c r="AQ22" s="211"/>
      <c r="AR22" s="211"/>
      <c r="AS22" s="36"/>
      <c r="AT22" s="140"/>
    </row>
    <row r="23" spans="1:46" x14ac:dyDescent="0.2">
      <c r="A23" s="138">
        <v>16</v>
      </c>
      <c r="B23" s="139" t="s">
        <v>787</v>
      </c>
      <c r="C23" s="210">
        <f t="shared" si="2"/>
        <v>1</v>
      </c>
      <c r="D23" s="36"/>
      <c r="E23" s="36"/>
      <c r="F23" s="36"/>
      <c r="G23" s="36"/>
      <c r="H23" s="36"/>
      <c r="I23" s="36"/>
      <c r="J23" s="36"/>
      <c r="K23" s="36">
        <v>1</v>
      </c>
      <c r="L23" s="36"/>
      <c r="M23" s="36"/>
      <c r="N23" s="36"/>
      <c r="O23" s="36"/>
      <c r="P23" s="36"/>
      <c r="Q23" s="36"/>
      <c r="R23" s="36"/>
      <c r="S23" s="36"/>
      <c r="T23" s="211"/>
      <c r="U23" s="211"/>
      <c r="V23" s="211"/>
      <c r="W23" s="36"/>
      <c r="X23" s="140"/>
      <c r="Y23" s="210">
        <f t="shared" si="3"/>
        <v>8</v>
      </c>
      <c r="Z23" s="36">
        <v>4</v>
      </c>
      <c r="AA23" s="36"/>
      <c r="AB23" s="36"/>
      <c r="AC23" s="36"/>
      <c r="AD23" s="36">
        <v>1</v>
      </c>
      <c r="AE23" s="36">
        <v>2</v>
      </c>
      <c r="AF23" s="36"/>
      <c r="AG23" s="36"/>
      <c r="AH23" s="36"/>
      <c r="AI23" s="36"/>
      <c r="AJ23" s="36"/>
      <c r="AK23" s="36"/>
      <c r="AL23" s="36"/>
      <c r="AM23" s="36">
        <v>1</v>
      </c>
      <c r="AN23" s="36"/>
      <c r="AO23" s="36"/>
      <c r="AP23" s="211"/>
      <c r="AQ23" s="211"/>
      <c r="AR23" s="211"/>
      <c r="AS23" s="36"/>
      <c r="AT23" s="140"/>
    </row>
    <row r="24" spans="1:46" x14ac:dyDescent="0.2">
      <c r="A24" s="138">
        <v>17</v>
      </c>
      <c r="B24" s="139" t="s">
        <v>788</v>
      </c>
      <c r="C24" s="210">
        <f t="shared" si="2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11"/>
      <c r="U24" s="211"/>
      <c r="V24" s="211"/>
      <c r="W24" s="36"/>
      <c r="X24" s="140"/>
      <c r="Y24" s="210">
        <f t="shared" si="3"/>
        <v>15</v>
      </c>
      <c r="Z24" s="36">
        <v>9</v>
      </c>
      <c r="AA24" s="36"/>
      <c r="AB24" s="36"/>
      <c r="AC24" s="36"/>
      <c r="AD24" s="36">
        <v>2</v>
      </c>
      <c r="AE24" s="36">
        <v>1</v>
      </c>
      <c r="AF24" s="36"/>
      <c r="AG24" s="36">
        <v>1</v>
      </c>
      <c r="AH24" s="36"/>
      <c r="AI24" s="36"/>
      <c r="AJ24" s="36"/>
      <c r="AK24" s="36"/>
      <c r="AL24" s="36"/>
      <c r="AM24" s="36">
        <v>2</v>
      </c>
      <c r="AN24" s="36"/>
      <c r="AO24" s="36"/>
      <c r="AP24" s="211"/>
      <c r="AQ24" s="211"/>
      <c r="AR24" s="211"/>
      <c r="AS24" s="36"/>
      <c r="AT24" s="140"/>
    </row>
    <row r="25" spans="1:46" x14ac:dyDescent="0.2">
      <c r="A25" s="138">
        <v>18</v>
      </c>
      <c r="B25" s="139" t="s">
        <v>789</v>
      </c>
      <c r="C25" s="210">
        <f t="shared" si="2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11"/>
      <c r="U25" s="211"/>
      <c r="V25" s="211"/>
      <c r="W25" s="36"/>
      <c r="X25" s="140"/>
      <c r="Y25" s="210">
        <f t="shared" si="3"/>
        <v>16</v>
      </c>
      <c r="Z25" s="36">
        <v>14</v>
      </c>
      <c r="AA25" s="36"/>
      <c r="AB25" s="36">
        <v>1</v>
      </c>
      <c r="AC25" s="36"/>
      <c r="AD25" s="36">
        <v>1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1"/>
      <c r="AQ25" s="211"/>
      <c r="AR25" s="211"/>
      <c r="AS25" s="36"/>
      <c r="AT25" s="140"/>
    </row>
    <row r="26" spans="1:46" x14ac:dyDescent="0.2">
      <c r="A26" s="61"/>
    </row>
    <row r="27" spans="1:46" ht="12.75" customHeight="1" x14ac:dyDescent="0.2">
      <c r="A27" s="61"/>
      <c r="U27" s="159"/>
      <c r="V27" s="159"/>
      <c r="AH27" s="650" t="s">
        <v>52</v>
      </c>
      <c r="AM27" s="37"/>
      <c r="AN27" s="37"/>
      <c r="AO27" s="37"/>
      <c r="AP27" s="37"/>
      <c r="AQ27" s="37"/>
      <c r="AR27" s="37"/>
      <c r="AS27" s="37"/>
      <c r="AT27" s="37"/>
    </row>
    <row r="28" spans="1:46" s="35" customFormat="1" ht="12.75" customHeight="1" x14ac:dyDescent="0.2">
      <c r="A28" s="164"/>
      <c r="U28" s="159"/>
      <c r="V28" s="159"/>
      <c r="AM28" s="632" t="s">
        <v>753</v>
      </c>
      <c r="AN28" s="200"/>
      <c r="AO28" s="200"/>
      <c r="AP28" s="200"/>
      <c r="AQ28" s="200"/>
      <c r="AR28" s="200"/>
      <c r="AS28" s="200"/>
      <c r="AT28" s="200"/>
    </row>
    <row r="29" spans="1:46" s="35" customFormat="1" ht="12.75" customHeight="1" x14ac:dyDescent="0.2">
      <c r="A29" s="164"/>
      <c r="U29" s="159"/>
      <c r="V29" s="159"/>
      <c r="AH29" s="34" t="s">
        <v>762</v>
      </c>
      <c r="AM29" s="632"/>
      <c r="AN29" s="643"/>
      <c r="AO29" s="643"/>
      <c r="AP29" s="643"/>
      <c r="AQ29" s="643"/>
      <c r="AR29" s="643"/>
      <c r="AS29" s="643"/>
      <c r="AT29" s="643"/>
    </row>
    <row r="30" spans="1:46" s="35" customFormat="1" ht="12.75" customHeight="1" x14ac:dyDescent="0.2">
      <c r="A30" s="164"/>
      <c r="U30" s="159"/>
      <c r="V30" s="159"/>
      <c r="AM30" s="632"/>
      <c r="AN30" s="643"/>
      <c r="AO30" s="643"/>
      <c r="AP30" s="643"/>
      <c r="AQ30" s="643"/>
      <c r="AR30" s="643"/>
      <c r="AS30" s="643"/>
      <c r="AT30" s="643"/>
    </row>
    <row r="31" spans="1:46" ht="12.75" customHeight="1" x14ac:dyDescent="0.25">
      <c r="F31" s="39"/>
      <c r="Q31" s="40"/>
      <c r="R31" s="40"/>
      <c r="S31" s="40"/>
      <c r="T31" s="40"/>
      <c r="U31" s="86"/>
      <c r="V31" s="86"/>
      <c r="W31" s="157"/>
      <c r="Y31" s="157" t="s">
        <v>771</v>
      </c>
      <c r="AB31" s="38" t="s">
        <v>804</v>
      </c>
      <c r="AG31" s="88" t="s">
        <v>66</v>
      </c>
      <c r="AK31" s="40"/>
      <c r="AL31" s="40"/>
      <c r="AM31" s="40"/>
      <c r="AN31" s="40"/>
      <c r="AO31" s="86"/>
      <c r="AP31" s="86"/>
    </row>
    <row r="32" spans="1:46" ht="16.5" x14ac:dyDescent="0.25">
      <c r="B32" s="160"/>
      <c r="F32" s="39"/>
      <c r="Q32" s="40"/>
      <c r="R32" s="40"/>
      <c r="S32" s="40"/>
      <c r="T32" s="40"/>
      <c r="U32" s="101"/>
      <c r="V32" s="101"/>
      <c r="W32" s="158"/>
      <c r="Y32" s="39"/>
      <c r="Z32" s="158"/>
      <c r="AB32" s="38"/>
      <c r="AG32" s="101"/>
      <c r="AK32" s="40"/>
      <c r="AL32" s="40"/>
      <c r="AM32" s="40"/>
      <c r="AN32" s="40"/>
      <c r="AO32" s="101"/>
      <c r="AP32" s="101"/>
    </row>
    <row r="33" spans="2:46" ht="16.5" customHeight="1" x14ac:dyDescent="0.25">
      <c r="B33" s="160"/>
      <c r="F33" s="213"/>
      <c r="Q33" s="213"/>
      <c r="R33" s="213"/>
      <c r="S33" s="213"/>
      <c r="T33" s="213"/>
      <c r="U33" s="213"/>
      <c r="V33" s="213"/>
      <c r="W33" s="158"/>
      <c r="Y33" s="213"/>
      <c r="Z33" s="158"/>
      <c r="AB33" s="45" t="s">
        <v>805</v>
      </c>
      <c r="AG33" s="45" t="s">
        <v>69</v>
      </c>
      <c r="AK33" s="213"/>
      <c r="AL33" s="213"/>
      <c r="AM33" s="213"/>
      <c r="AN33" s="213"/>
      <c r="AO33" s="213"/>
      <c r="AP33" s="213"/>
    </row>
    <row r="34" spans="2:46" x14ac:dyDescent="0.2">
      <c r="B34" s="130"/>
      <c r="O34" s="45"/>
      <c r="P34" s="213"/>
      <c r="Q34" s="213"/>
      <c r="R34" s="213"/>
      <c r="S34" s="213"/>
      <c r="T34" s="213"/>
      <c r="U34" s="213"/>
      <c r="V34" s="213"/>
      <c r="AI34" s="45"/>
      <c r="AJ34" s="213"/>
      <c r="AK34" s="213"/>
      <c r="AL34" s="213"/>
      <c r="AM34" s="213"/>
      <c r="AN34" s="213"/>
      <c r="AO34" s="213"/>
      <c r="AP34" s="213"/>
    </row>
    <row r="35" spans="2:46" x14ac:dyDescent="0.2">
      <c r="B35" s="130"/>
      <c r="O35" s="45"/>
      <c r="P35" s="213"/>
      <c r="Q35" s="213"/>
      <c r="R35" s="213"/>
      <c r="S35" s="213"/>
      <c r="T35" s="213"/>
      <c r="U35" s="213"/>
      <c r="V35" s="213"/>
      <c r="AI35" s="45"/>
      <c r="AJ35" s="213"/>
      <c r="AK35" s="213"/>
      <c r="AL35" s="213"/>
      <c r="AM35" s="213"/>
      <c r="AN35" s="213"/>
      <c r="AO35" s="213"/>
      <c r="AP35" s="213"/>
    </row>
    <row r="36" spans="2:46" x14ac:dyDescent="0.2">
      <c r="B36" s="130"/>
      <c r="O36" s="45"/>
      <c r="P36" s="213"/>
      <c r="Q36" s="213"/>
      <c r="R36" s="213"/>
      <c r="S36" s="213"/>
      <c r="T36" s="213"/>
      <c r="U36" s="213"/>
      <c r="V36" s="213"/>
      <c r="AI36" s="45"/>
      <c r="AJ36" s="213"/>
      <c r="AK36" s="213"/>
      <c r="AL36" s="213"/>
      <c r="AM36" s="213"/>
      <c r="AN36" s="213"/>
      <c r="AO36" s="213"/>
      <c r="AP36" s="213"/>
    </row>
    <row r="37" spans="2:46" x14ac:dyDescent="0.2">
      <c r="B37" s="130"/>
      <c r="O37" s="45"/>
      <c r="P37" s="213"/>
      <c r="Q37" s="213"/>
      <c r="R37" s="213"/>
      <c r="S37" s="213"/>
      <c r="T37" s="213"/>
      <c r="U37" s="213"/>
      <c r="V37" s="213"/>
      <c r="AI37" s="45"/>
      <c r="AJ37" s="213"/>
      <c r="AK37" s="213"/>
      <c r="AL37" s="213"/>
      <c r="AM37" s="213"/>
      <c r="AN37" s="213"/>
      <c r="AO37" s="213"/>
      <c r="AP37" s="213"/>
    </row>
    <row r="38" spans="2:46" x14ac:dyDescent="0.2">
      <c r="B38" s="130"/>
      <c r="O38" s="45"/>
      <c r="P38" s="213"/>
      <c r="Q38" s="213"/>
      <c r="R38" s="213"/>
      <c r="S38" s="213"/>
      <c r="T38" s="213"/>
      <c r="U38" s="213"/>
      <c r="V38" s="213"/>
      <c r="AI38" s="45"/>
      <c r="AJ38" s="213"/>
      <c r="AK38" s="213"/>
      <c r="AL38" s="213"/>
      <c r="AM38" s="213"/>
      <c r="AN38" s="213"/>
      <c r="AO38" s="213"/>
      <c r="AP38" s="213"/>
    </row>
    <row r="39" spans="2:46" x14ac:dyDescent="0.2">
      <c r="B39" s="130"/>
      <c r="O39" s="45"/>
      <c r="P39" s="213"/>
      <c r="Q39" s="213"/>
      <c r="R39" s="213"/>
      <c r="S39" s="213"/>
      <c r="T39" s="213"/>
      <c r="U39" s="213"/>
      <c r="V39" s="213"/>
      <c r="AI39" s="45"/>
      <c r="AJ39" s="213"/>
      <c r="AK39" s="213"/>
      <c r="AL39" s="213"/>
      <c r="AM39" s="213"/>
      <c r="AN39" s="213"/>
      <c r="AO39" s="213"/>
      <c r="AP39" s="213"/>
    </row>
    <row r="40" spans="2:46" x14ac:dyDescent="0.2">
      <c r="B40" s="130"/>
      <c r="O40" s="45"/>
      <c r="P40" s="213"/>
      <c r="Q40" s="213"/>
      <c r="R40" s="213"/>
      <c r="S40" s="213"/>
      <c r="T40" s="213"/>
      <c r="U40" s="213"/>
      <c r="V40" s="213"/>
      <c r="AI40" s="45"/>
      <c r="AJ40" s="213"/>
      <c r="AK40" s="213"/>
      <c r="AL40" s="213"/>
      <c r="AM40" s="213"/>
      <c r="AN40" s="213"/>
      <c r="AO40" s="213"/>
      <c r="AP40" s="213"/>
    </row>
    <row r="41" spans="2:46" x14ac:dyDescent="0.2">
      <c r="B41" s="130"/>
      <c r="O41" s="45"/>
      <c r="P41" s="213"/>
      <c r="Q41" s="213"/>
      <c r="R41" s="213"/>
      <c r="S41" s="213"/>
      <c r="T41" s="213"/>
      <c r="U41" s="213"/>
      <c r="V41" s="213"/>
      <c r="AI41" s="45"/>
      <c r="AJ41" s="213"/>
      <c r="AK41" s="213"/>
      <c r="AL41" s="213"/>
      <c r="AM41" s="213"/>
      <c r="AN41" s="213"/>
      <c r="AO41" s="213"/>
      <c r="AP41" s="213"/>
    </row>
    <row r="42" spans="2:46" x14ac:dyDescent="0.2">
      <c r="B42" s="130"/>
      <c r="O42" s="45"/>
      <c r="P42" s="213"/>
      <c r="Q42" s="213"/>
      <c r="R42" s="213"/>
      <c r="S42" s="213"/>
      <c r="T42" s="213"/>
      <c r="U42" s="213"/>
      <c r="V42" s="213"/>
      <c r="AI42" s="45"/>
      <c r="AJ42" s="213"/>
      <c r="AK42" s="213"/>
      <c r="AL42" s="213"/>
      <c r="AM42" s="213"/>
      <c r="AN42" s="213"/>
      <c r="AO42" s="213"/>
      <c r="AP42" s="213"/>
    </row>
    <row r="43" spans="2:46" ht="15.75" x14ac:dyDescent="0.25">
      <c r="B43" s="161" t="s">
        <v>316</v>
      </c>
      <c r="C43" s="161"/>
      <c r="W43" s="161"/>
    </row>
    <row r="44" spans="2:46" ht="12.75" customHeight="1" x14ac:dyDescent="0.2">
      <c r="B44" s="199" t="s">
        <v>317</v>
      </c>
      <c r="C44" s="199"/>
      <c r="W44" s="199"/>
    </row>
    <row r="45" spans="2:46" ht="11.25" customHeight="1" x14ac:dyDescent="0.2">
      <c r="B45" s="199" t="s">
        <v>318</v>
      </c>
      <c r="C45" s="199"/>
      <c r="W45" s="199"/>
    </row>
    <row r="46" spans="2:46" ht="11.25" customHeight="1" x14ac:dyDescent="0.2">
      <c r="B46" s="199"/>
      <c r="C46" s="199"/>
      <c r="W46" s="199"/>
    </row>
    <row r="47" spans="2:46" s="214" customFormat="1" ht="18" customHeight="1" x14ac:dyDescent="0.2">
      <c r="B47" s="938" t="s">
        <v>388</v>
      </c>
      <c r="C47" s="938"/>
      <c r="D47" s="938"/>
      <c r="E47" s="938"/>
      <c r="F47" s="938"/>
      <c r="G47" s="938"/>
      <c r="H47" s="938"/>
      <c r="I47" s="938"/>
      <c r="J47" s="938"/>
      <c r="K47" s="938"/>
      <c r="L47" s="938"/>
      <c r="M47" s="938"/>
      <c r="N47" s="938"/>
      <c r="O47" s="938"/>
      <c r="P47" s="938"/>
      <c r="Q47" s="938"/>
      <c r="R47" s="938"/>
      <c r="S47" s="938"/>
      <c r="T47" s="938"/>
      <c r="U47" s="938"/>
      <c r="V47" s="938"/>
      <c r="W47" s="938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</row>
    <row r="48" spans="2:46" s="214" customFormat="1" ht="27" customHeight="1" x14ac:dyDescent="0.2">
      <c r="B48" s="941" t="s">
        <v>389</v>
      </c>
      <c r="C48" s="938"/>
      <c r="D48" s="938"/>
      <c r="E48" s="938"/>
      <c r="F48" s="938"/>
      <c r="G48" s="938"/>
      <c r="H48" s="938"/>
      <c r="I48" s="938"/>
      <c r="J48" s="938"/>
      <c r="K48" s="938"/>
      <c r="L48" s="938"/>
      <c r="M48" s="938"/>
      <c r="N48" s="938"/>
      <c r="O48" s="938"/>
      <c r="P48" s="938"/>
      <c r="Q48" s="938"/>
      <c r="R48" s="938"/>
      <c r="S48" s="938"/>
      <c r="T48" s="938"/>
      <c r="U48" s="938"/>
      <c r="V48" s="938"/>
      <c r="W48" s="938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</row>
    <row r="49" spans="2:46" s="214" customFormat="1" ht="18" customHeight="1" x14ac:dyDescent="0.2">
      <c r="B49" s="942" t="s">
        <v>390</v>
      </c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2:46" s="214" customFormat="1" ht="18" customHeight="1" x14ac:dyDescent="0.2">
      <c r="B50" s="942" t="s">
        <v>391</v>
      </c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42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2:46" s="214" customFormat="1" ht="18" customHeight="1" x14ac:dyDescent="0.2">
      <c r="B51" s="942" t="s">
        <v>392</v>
      </c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2"/>
      <c r="N51" s="942"/>
      <c r="O51" s="942"/>
      <c r="P51" s="942"/>
      <c r="Q51" s="942"/>
      <c r="R51" s="942"/>
      <c r="S51" s="942"/>
      <c r="T51" s="942"/>
      <c r="U51" s="942"/>
      <c r="V51" s="942"/>
      <c r="W51" s="942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2:46" s="214" customFormat="1" ht="18" customHeight="1" x14ac:dyDescent="0.2">
      <c r="B52" s="942" t="s">
        <v>393</v>
      </c>
      <c r="C52" s="942"/>
      <c r="D52" s="942"/>
      <c r="E52" s="942"/>
      <c r="F52" s="942"/>
      <c r="G52" s="942"/>
      <c r="H52" s="942"/>
      <c r="I52" s="942"/>
      <c r="J52" s="942"/>
      <c r="K52" s="942"/>
      <c r="L52" s="942"/>
      <c r="M52" s="942"/>
      <c r="N52" s="942"/>
      <c r="O52" s="942"/>
      <c r="P52" s="942"/>
      <c r="Q52" s="942"/>
      <c r="R52" s="942"/>
      <c r="S52" s="942"/>
      <c r="T52" s="942"/>
      <c r="U52" s="942"/>
      <c r="V52" s="942"/>
      <c r="W52" s="942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2:46" s="214" customFormat="1" ht="18" customHeight="1" x14ac:dyDescent="0.2">
      <c r="B53" s="941" t="s">
        <v>394</v>
      </c>
      <c r="C53" s="938"/>
      <c r="D53" s="938"/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8"/>
      <c r="T53" s="938"/>
      <c r="U53" s="938"/>
      <c r="V53" s="938"/>
      <c r="W53" s="938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2:46" s="214" customFormat="1" ht="28.5" customHeight="1" x14ac:dyDescent="0.2">
      <c r="B54" s="942" t="s">
        <v>395</v>
      </c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2:46" s="214" customFormat="1" ht="27" customHeight="1" x14ac:dyDescent="0.2">
      <c r="B55" s="942" t="s">
        <v>396</v>
      </c>
      <c r="C55" s="942"/>
      <c r="D55" s="942"/>
      <c r="E55" s="942"/>
      <c r="F55" s="942"/>
      <c r="G55" s="942"/>
      <c r="H55" s="942"/>
      <c r="I55" s="942"/>
      <c r="J55" s="942"/>
      <c r="K55" s="942"/>
      <c r="L55" s="942"/>
      <c r="M55" s="942"/>
      <c r="N55" s="942"/>
      <c r="O55" s="942"/>
      <c r="P55" s="942"/>
      <c r="Q55" s="942"/>
      <c r="R55" s="942"/>
      <c r="S55" s="942"/>
      <c r="T55" s="942"/>
      <c r="U55" s="942"/>
      <c r="V55" s="942"/>
      <c r="W55" s="942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</row>
    <row r="56" spans="2:46" s="214" customFormat="1" ht="18" customHeight="1" x14ac:dyDescent="0.2">
      <c r="B56" s="941" t="s">
        <v>397</v>
      </c>
      <c r="C56" s="938"/>
      <c r="D56" s="938"/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8"/>
      <c r="T56" s="938"/>
      <c r="U56" s="938"/>
      <c r="V56" s="938"/>
      <c r="W56" s="938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</row>
    <row r="57" spans="2:46" s="214" customFormat="1" ht="18" customHeight="1" x14ac:dyDescent="0.2">
      <c r="B57" s="942" t="s">
        <v>398</v>
      </c>
      <c r="C57" s="942"/>
      <c r="D57" s="942"/>
      <c r="E57" s="942"/>
      <c r="F57" s="942"/>
      <c r="G57" s="942"/>
      <c r="H57" s="942"/>
      <c r="I57" s="942"/>
      <c r="J57" s="942"/>
      <c r="K57" s="942"/>
      <c r="L57" s="942"/>
      <c r="M57" s="942"/>
      <c r="N57" s="942"/>
      <c r="O57" s="942"/>
      <c r="P57" s="942"/>
      <c r="Q57" s="942"/>
      <c r="R57" s="942"/>
      <c r="S57" s="942"/>
      <c r="T57" s="942"/>
      <c r="U57" s="942"/>
      <c r="V57" s="942"/>
      <c r="W57" s="942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</row>
    <row r="58" spans="2:46" s="214" customFormat="1" ht="18" customHeight="1" x14ac:dyDescent="0.2">
      <c r="B58" s="942" t="s">
        <v>399</v>
      </c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2"/>
      <c r="T58" s="942"/>
      <c r="U58" s="942"/>
      <c r="V58" s="942"/>
      <c r="W58" s="942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</row>
    <row r="59" spans="2:46" s="214" customFormat="1" ht="18" customHeight="1" x14ac:dyDescent="0.2">
      <c r="B59" s="942" t="s">
        <v>400</v>
      </c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</row>
    <row r="60" spans="2:46" s="214" customFormat="1" ht="18" customHeight="1" x14ac:dyDescent="0.2">
      <c r="B60" s="942" t="s">
        <v>401</v>
      </c>
      <c r="C60" s="942"/>
      <c r="D60" s="942"/>
      <c r="E60" s="942"/>
      <c r="F60" s="942"/>
      <c r="G60" s="942"/>
      <c r="H60" s="942"/>
      <c r="I60" s="942"/>
      <c r="J60" s="942"/>
      <c r="K60" s="942"/>
      <c r="L60" s="942"/>
      <c r="M60" s="942"/>
      <c r="N60" s="942"/>
      <c r="O60" s="942"/>
      <c r="P60" s="942"/>
      <c r="Q60" s="942"/>
      <c r="R60" s="942"/>
      <c r="S60" s="942"/>
      <c r="T60" s="942"/>
      <c r="U60" s="942"/>
      <c r="V60" s="942"/>
      <c r="W60" s="942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</row>
    <row r="61" spans="2:46" s="214" customFormat="1" ht="18" customHeight="1" x14ac:dyDescent="0.2">
      <c r="B61" s="942" t="s">
        <v>402</v>
      </c>
      <c r="C61" s="942"/>
      <c r="D61" s="942"/>
      <c r="E61" s="942"/>
      <c r="F61" s="942"/>
      <c r="G61" s="942"/>
      <c r="H61" s="942"/>
      <c r="I61" s="942"/>
      <c r="J61" s="942"/>
      <c r="K61" s="942"/>
      <c r="L61" s="942"/>
      <c r="M61" s="942"/>
      <c r="N61" s="942"/>
      <c r="O61" s="942"/>
      <c r="P61" s="942"/>
      <c r="Q61" s="942"/>
      <c r="R61" s="942"/>
      <c r="S61" s="942"/>
      <c r="T61" s="942"/>
      <c r="U61" s="942"/>
      <c r="V61" s="942"/>
      <c r="W61" s="942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2:46" s="214" customFormat="1" ht="18" customHeight="1" x14ac:dyDescent="0.2">
      <c r="B62" s="942" t="s">
        <v>403</v>
      </c>
      <c r="C62" s="942"/>
      <c r="D62" s="942"/>
      <c r="E62" s="942"/>
      <c r="F62" s="942"/>
      <c r="G62" s="942"/>
      <c r="H62" s="942"/>
      <c r="I62" s="942"/>
      <c r="J62" s="942"/>
      <c r="K62" s="942"/>
      <c r="L62" s="942"/>
      <c r="M62" s="942"/>
      <c r="N62" s="942"/>
      <c r="O62" s="942"/>
      <c r="P62" s="942"/>
      <c r="Q62" s="942"/>
      <c r="R62" s="942"/>
      <c r="S62" s="942"/>
      <c r="T62" s="942"/>
      <c r="U62" s="942"/>
      <c r="V62" s="942"/>
      <c r="W62" s="942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2:46" s="214" customFormat="1" ht="18" customHeight="1" x14ac:dyDescent="0.2">
      <c r="B63" s="941" t="s">
        <v>404</v>
      </c>
      <c r="C63" s="938"/>
      <c r="D63" s="938"/>
      <c r="E63" s="938"/>
      <c r="F63" s="938"/>
      <c r="G63" s="938"/>
      <c r="H63" s="938"/>
      <c r="I63" s="938"/>
      <c r="J63" s="938"/>
      <c r="K63" s="938"/>
      <c r="L63" s="938"/>
      <c r="M63" s="938"/>
      <c r="N63" s="938"/>
      <c r="O63" s="938"/>
      <c r="P63" s="938"/>
      <c r="Q63" s="938"/>
      <c r="R63" s="938"/>
      <c r="S63" s="938"/>
      <c r="T63" s="938"/>
      <c r="U63" s="938"/>
      <c r="V63" s="938"/>
      <c r="W63" s="938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</row>
    <row r="64" spans="2:46" s="214" customFormat="1" ht="18" customHeight="1" x14ac:dyDescent="0.2">
      <c r="B64" s="942" t="s">
        <v>405</v>
      </c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  <c r="N64" s="942"/>
      <c r="O64" s="942"/>
      <c r="P64" s="942"/>
      <c r="Q64" s="942"/>
      <c r="R64" s="942"/>
      <c r="S64" s="942"/>
      <c r="T64" s="942"/>
      <c r="U64" s="942"/>
      <c r="V64" s="942"/>
      <c r="W64" s="942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2:46" s="214" customFormat="1" ht="18" customHeight="1" x14ac:dyDescent="0.2">
      <c r="B65" s="942" t="s">
        <v>406</v>
      </c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  <c r="N65" s="942"/>
      <c r="O65" s="942"/>
      <c r="P65" s="942"/>
      <c r="Q65" s="942"/>
      <c r="R65" s="942"/>
      <c r="S65" s="942"/>
      <c r="T65" s="942"/>
      <c r="U65" s="942"/>
      <c r="V65" s="942"/>
      <c r="W65" s="942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</row>
    <row r="66" spans="2:46" s="214" customFormat="1" ht="18" customHeight="1" x14ac:dyDescent="0.2">
      <c r="B66" s="942" t="s">
        <v>407</v>
      </c>
      <c r="C66" s="942"/>
      <c r="D66" s="942"/>
      <c r="E66" s="942"/>
      <c r="F66" s="942"/>
      <c r="G66" s="942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  <c r="T66" s="942"/>
      <c r="U66" s="942"/>
      <c r="V66" s="942"/>
      <c r="W66" s="942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</row>
    <row r="67" spans="2:46" s="214" customFormat="1" ht="18" customHeight="1" x14ac:dyDescent="0.2">
      <c r="B67" s="941" t="s">
        <v>408</v>
      </c>
      <c r="C67" s="938"/>
      <c r="D67" s="938"/>
      <c r="E67" s="938"/>
      <c r="F67" s="938"/>
      <c r="G67" s="938"/>
      <c r="H67" s="938"/>
      <c r="I67" s="938"/>
      <c r="J67" s="938"/>
      <c r="K67" s="938"/>
      <c r="L67" s="938"/>
      <c r="M67" s="938"/>
      <c r="N67" s="938"/>
      <c r="O67" s="938"/>
      <c r="P67" s="938"/>
      <c r="Q67" s="938"/>
      <c r="R67" s="938"/>
      <c r="S67" s="938"/>
      <c r="T67" s="938"/>
      <c r="U67" s="938"/>
      <c r="V67" s="938"/>
      <c r="W67" s="938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18" customHeight="1" x14ac:dyDescent="0.2">
      <c r="B68" s="942" t="s">
        <v>409</v>
      </c>
      <c r="C68" s="942"/>
      <c r="D68" s="942"/>
      <c r="E68" s="942"/>
      <c r="F68" s="942"/>
      <c r="G68" s="942"/>
      <c r="H68" s="942"/>
      <c r="I68" s="942"/>
      <c r="J68" s="942"/>
      <c r="K68" s="942"/>
      <c r="L68" s="942"/>
      <c r="M68" s="942"/>
      <c r="N68" s="942"/>
      <c r="O68" s="942"/>
      <c r="P68" s="942"/>
      <c r="Q68" s="942"/>
      <c r="R68" s="942"/>
      <c r="S68" s="942"/>
      <c r="T68" s="942"/>
      <c r="U68" s="942"/>
      <c r="V68" s="942"/>
      <c r="W68" s="942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8" customHeight="1" x14ac:dyDescent="0.2">
      <c r="B69" s="942" t="s">
        <v>410</v>
      </c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2"/>
      <c r="P69" s="942"/>
      <c r="Q69" s="942"/>
      <c r="R69" s="942"/>
      <c r="S69" s="942"/>
      <c r="T69" s="942"/>
      <c r="U69" s="942"/>
      <c r="V69" s="942"/>
      <c r="W69" s="942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2:46" s="214" customFormat="1" ht="18" customHeight="1" x14ac:dyDescent="0.2">
      <c r="B70" s="942" t="s">
        <v>411</v>
      </c>
      <c r="C70" s="942"/>
      <c r="D70" s="942"/>
      <c r="E70" s="942"/>
      <c r="F70" s="942"/>
      <c r="G70" s="942"/>
      <c r="H70" s="942"/>
      <c r="I70" s="942"/>
      <c r="J70" s="942"/>
      <c r="K70" s="942"/>
      <c r="L70" s="942"/>
      <c r="M70" s="942"/>
      <c r="N70" s="942"/>
      <c r="O70" s="942"/>
      <c r="P70" s="942"/>
      <c r="Q70" s="942"/>
      <c r="R70" s="942"/>
      <c r="S70" s="942"/>
      <c r="T70" s="942"/>
      <c r="U70" s="942"/>
      <c r="V70" s="942"/>
      <c r="W70" s="942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2:46" s="214" customFormat="1" ht="18" customHeight="1" x14ac:dyDescent="0.2">
      <c r="B71" s="942" t="s">
        <v>412</v>
      </c>
      <c r="C71" s="942"/>
      <c r="D71" s="942"/>
      <c r="E71" s="942"/>
      <c r="F71" s="942"/>
      <c r="G71" s="942"/>
      <c r="H71" s="942"/>
      <c r="I71" s="942"/>
      <c r="J71" s="942"/>
      <c r="K71" s="942"/>
      <c r="L71" s="942"/>
      <c r="M71" s="942"/>
      <c r="N71" s="942"/>
      <c r="O71" s="942"/>
      <c r="P71" s="942"/>
      <c r="Q71" s="942"/>
      <c r="R71" s="942"/>
      <c r="S71" s="942"/>
      <c r="T71" s="942"/>
      <c r="U71" s="942"/>
      <c r="V71" s="942"/>
      <c r="W71" s="942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2:46" s="214" customFormat="1" ht="18" customHeight="1" x14ac:dyDescent="0.2">
      <c r="B72" s="942" t="s">
        <v>413</v>
      </c>
      <c r="C72" s="942"/>
      <c r="D72" s="942"/>
      <c r="E72" s="942"/>
      <c r="F72" s="942"/>
      <c r="G72" s="942"/>
      <c r="H72" s="942"/>
      <c r="I72" s="942"/>
      <c r="J72" s="942"/>
      <c r="K72" s="942"/>
      <c r="L72" s="942"/>
      <c r="M72" s="942"/>
      <c r="N72" s="942"/>
      <c r="O72" s="942"/>
      <c r="P72" s="942"/>
      <c r="Q72" s="942"/>
      <c r="R72" s="942"/>
      <c r="S72" s="942"/>
      <c r="T72" s="942"/>
      <c r="U72" s="942"/>
      <c r="V72" s="942"/>
      <c r="W72" s="942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</sheetData>
  <mergeCells count="33">
    <mergeCell ref="B71:W71"/>
    <mergeCell ref="B72:W72"/>
    <mergeCell ref="B65:W65"/>
    <mergeCell ref="B66:W66"/>
    <mergeCell ref="B67:W67"/>
    <mergeCell ref="B68:W68"/>
    <mergeCell ref="B69:W69"/>
    <mergeCell ref="B61:W61"/>
    <mergeCell ref="B62:W62"/>
    <mergeCell ref="B63:W63"/>
    <mergeCell ref="B64:W64"/>
    <mergeCell ref="B70:W70"/>
    <mergeCell ref="B56:W56"/>
    <mergeCell ref="B57:W57"/>
    <mergeCell ref="B58:W58"/>
    <mergeCell ref="B59:W59"/>
    <mergeCell ref="B60:W60"/>
    <mergeCell ref="B51:W51"/>
    <mergeCell ref="B52:W52"/>
    <mergeCell ref="B53:W53"/>
    <mergeCell ref="B54:W54"/>
    <mergeCell ref="B55:W55"/>
    <mergeCell ref="B47:W47"/>
    <mergeCell ref="B4:B6"/>
    <mergeCell ref="B48:W48"/>
    <mergeCell ref="B49:W49"/>
    <mergeCell ref="B50:W50"/>
    <mergeCell ref="C2:X2"/>
    <mergeCell ref="A4:A6"/>
    <mergeCell ref="C4:X4"/>
    <mergeCell ref="Y4:AT4"/>
    <mergeCell ref="C5:X5"/>
    <mergeCell ref="Y5:AT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30" t="s">
        <v>284</v>
      </c>
      <c r="C1" s="130"/>
      <c r="D1" s="130"/>
    </row>
    <row r="2" spans="1:59" ht="15" x14ac:dyDescent="0.25">
      <c r="C2" s="910" t="s">
        <v>466</v>
      </c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46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1:59" ht="13.5" thickBot="1" x14ac:dyDescent="0.25">
      <c r="L3" s="130"/>
    </row>
    <row r="4" spans="1:59" ht="13.5" customHeight="1" x14ac:dyDescent="0.2">
      <c r="A4" s="911" t="s">
        <v>285</v>
      </c>
      <c r="B4" s="952" t="s">
        <v>286</v>
      </c>
      <c r="C4" s="955" t="s">
        <v>287</v>
      </c>
      <c r="D4" s="906" t="s">
        <v>160</v>
      </c>
      <c r="E4" s="889"/>
      <c r="F4" s="889"/>
      <c r="G4" s="889"/>
      <c r="H4" s="889"/>
      <c r="I4" s="889"/>
      <c r="J4" s="905"/>
      <c r="K4" s="906" t="s">
        <v>288</v>
      </c>
      <c r="L4" s="889"/>
      <c r="M4" s="889"/>
      <c r="N4" s="889"/>
      <c r="O4" s="889"/>
      <c r="P4" s="889"/>
      <c r="Q4" s="905"/>
      <c r="R4" s="816" t="s">
        <v>289</v>
      </c>
      <c r="S4" s="817"/>
      <c r="T4" s="817"/>
      <c r="U4" s="817"/>
      <c r="V4" s="817"/>
      <c r="W4" s="817"/>
      <c r="X4" s="818"/>
      <c r="Y4" s="816" t="s">
        <v>290</v>
      </c>
      <c r="Z4" s="817"/>
      <c r="AA4" s="817"/>
      <c r="AB4" s="817"/>
      <c r="AC4" s="817"/>
      <c r="AD4" s="817"/>
      <c r="AE4" s="818"/>
      <c r="AF4" s="904" t="s">
        <v>291</v>
      </c>
      <c r="AG4" s="889"/>
      <c r="AH4" s="889"/>
      <c r="AI4" s="889"/>
      <c r="AJ4" s="889"/>
      <c r="AK4" s="889"/>
      <c r="AL4" s="889"/>
      <c r="AM4" s="889"/>
      <c r="AN4" s="889"/>
      <c r="AO4" s="889"/>
      <c r="AP4" s="889"/>
      <c r="AQ4" s="889"/>
      <c r="AR4" s="889"/>
      <c r="AS4" s="905"/>
      <c r="AT4" s="943" t="s">
        <v>292</v>
      </c>
      <c r="AU4" s="895"/>
      <c r="AV4" s="895"/>
      <c r="AW4" s="895"/>
      <c r="AX4" s="895"/>
      <c r="AY4" s="895"/>
      <c r="AZ4" s="896"/>
      <c r="BA4" s="944" t="s">
        <v>293</v>
      </c>
      <c r="BB4" s="945"/>
      <c r="BC4" s="945"/>
      <c r="BD4" s="945"/>
      <c r="BE4" s="945"/>
      <c r="BF4" s="945"/>
      <c r="BG4" s="946"/>
    </row>
    <row r="5" spans="1:59" ht="16.5" customHeight="1" thickBot="1" x14ac:dyDescent="0.25">
      <c r="A5" s="912"/>
      <c r="B5" s="953"/>
      <c r="C5" s="956"/>
      <c r="D5" s="907"/>
      <c r="E5" s="822"/>
      <c r="F5" s="822"/>
      <c r="G5" s="822"/>
      <c r="H5" s="822"/>
      <c r="I5" s="822"/>
      <c r="J5" s="823"/>
      <c r="K5" s="907"/>
      <c r="L5" s="822"/>
      <c r="M5" s="822"/>
      <c r="N5" s="822"/>
      <c r="O5" s="822"/>
      <c r="P5" s="822"/>
      <c r="Q5" s="823"/>
      <c r="R5" s="884"/>
      <c r="S5" s="885"/>
      <c r="T5" s="885"/>
      <c r="U5" s="885"/>
      <c r="V5" s="885"/>
      <c r="W5" s="885"/>
      <c r="X5" s="886"/>
      <c r="Y5" s="957"/>
      <c r="Z5" s="958"/>
      <c r="AA5" s="958"/>
      <c r="AB5" s="958"/>
      <c r="AC5" s="958"/>
      <c r="AD5" s="958"/>
      <c r="AE5" s="959"/>
      <c r="AF5" s="950" t="s">
        <v>294</v>
      </c>
      <c r="AG5" s="822"/>
      <c r="AH5" s="822"/>
      <c r="AI5" s="822"/>
      <c r="AJ5" s="822"/>
      <c r="AK5" s="822"/>
      <c r="AL5" s="822"/>
      <c r="AM5" s="822" t="s">
        <v>45</v>
      </c>
      <c r="AN5" s="822"/>
      <c r="AO5" s="822"/>
      <c r="AP5" s="822"/>
      <c r="AQ5" s="822"/>
      <c r="AR5" s="822"/>
      <c r="AS5" s="823"/>
      <c r="AT5" s="907" t="s">
        <v>295</v>
      </c>
      <c r="AU5" s="822"/>
      <c r="AV5" s="822"/>
      <c r="AW5" s="822"/>
      <c r="AX5" s="822"/>
      <c r="AY5" s="822"/>
      <c r="AZ5" s="823"/>
      <c r="BA5" s="947"/>
      <c r="BB5" s="948"/>
      <c r="BC5" s="948"/>
      <c r="BD5" s="948"/>
      <c r="BE5" s="948"/>
      <c r="BF5" s="948"/>
      <c r="BG5" s="949"/>
    </row>
    <row r="6" spans="1:59" ht="12.75" customHeight="1" x14ac:dyDescent="0.2">
      <c r="A6" s="912"/>
      <c r="B6" s="953"/>
      <c r="C6" s="956"/>
      <c r="D6" s="909" t="s">
        <v>296</v>
      </c>
      <c r="E6" s="902" t="s">
        <v>297</v>
      </c>
      <c r="F6" s="902"/>
      <c r="G6" s="902"/>
      <c r="H6" s="902"/>
      <c r="I6" s="902"/>
      <c r="J6" s="903"/>
      <c r="K6" s="909" t="s">
        <v>296</v>
      </c>
      <c r="L6" s="902" t="s">
        <v>297</v>
      </c>
      <c r="M6" s="902"/>
      <c r="N6" s="902"/>
      <c r="O6" s="902"/>
      <c r="P6" s="902"/>
      <c r="Q6" s="903"/>
      <c r="R6" s="901" t="s">
        <v>296</v>
      </c>
      <c r="S6" s="902" t="s">
        <v>297</v>
      </c>
      <c r="T6" s="902"/>
      <c r="U6" s="902"/>
      <c r="V6" s="902"/>
      <c r="W6" s="902"/>
      <c r="X6" s="903"/>
      <c r="Y6" s="960" t="s">
        <v>296</v>
      </c>
      <c r="Z6" s="902" t="s">
        <v>297</v>
      </c>
      <c r="AA6" s="902"/>
      <c r="AB6" s="902"/>
      <c r="AC6" s="902"/>
      <c r="AD6" s="902"/>
      <c r="AE6" s="903"/>
      <c r="AF6" s="901" t="s">
        <v>296</v>
      </c>
      <c r="AG6" s="902" t="s">
        <v>297</v>
      </c>
      <c r="AH6" s="902"/>
      <c r="AI6" s="902"/>
      <c r="AJ6" s="902"/>
      <c r="AK6" s="902"/>
      <c r="AL6" s="903"/>
      <c r="AM6" s="951" t="s">
        <v>296</v>
      </c>
      <c r="AN6" s="902" t="s">
        <v>297</v>
      </c>
      <c r="AO6" s="902"/>
      <c r="AP6" s="902"/>
      <c r="AQ6" s="902"/>
      <c r="AR6" s="902"/>
      <c r="AS6" s="903"/>
      <c r="AT6" s="909" t="s">
        <v>296</v>
      </c>
      <c r="AU6" s="902" t="s">
        <v>297</v>
      </c>
      <c r="AV6" s="902"/>
      <c r="AW6" s="902"/>
      <c r="AX6" s="902"/>
      <c r="AY6" s="902"/>
      <c r="AZ6" s="903"/>
      <c r="BA6" s="909" t="s">
        <v>296</v>
      </c>
      <c r="BB6" s="902" t="s">
        <v>297</v>
      </c>
      <c r="BC6" s="902"/>
      <c r="BD6" s="902"/>
      <c r="BE6" s="902"/>
      <c r="BF6" s="902"/>
      <c r="BG6" s="903"/>
    </row>
    <row r="7" spans="1:59" ht="24" customHeight="1" x14ac:dyDescent="0.2">
      <c r="A7" s="912"/>
      <c r="B7" s="954"/>
      <c r="C7" s="956"/>
      <c r="D7" s="909"/>
      <c r="E7" s="455" t="s">
        <v>319</v>
      </c>
      <c r="F7" s="455" t="s">
        <v>320</v>
      </c>
      <c r="G7" s="455" t="s">
        <v>321</v>
      </c>
      <c r="H7" s="455" t="s">
        <v>322</v>
      </c>
      <c r="I7" s="455" t="s">
        <v>323</v>
      </c>
      <c r="J7" s="457" t="s">
        <v>304</v>
      </c>
      <c r="K7" s="909"/>
      <c r="L7" s="455" t="s">
        <v>319</v>
      </c>
      <c r="M7" s="455" t="s">
        <v>320</v>
      </c>
      <c r="N7" s="455" t="s">
        <v>321</v>
      </c>
      <c r="O7" s="455" t="s">
        <v>322</v>
      </c>
      <c r="P7" s="455" t="s">
        <v>323</v>
      </c>
      <c r="Q7" s="457" t="s">
        <v>304</v>
      </c>
      <c r="R7" s="901"/>
      <c r="S7" s="459" t="s">
        <v>319</v>
      </c>
      <c r="T7" s="459" t="s">
        <v>320</v>
      </c>
      <c r="U7" s="459" t="s">
        <v>321</v>
      </c>
      <c r="V7" s="459" t="s">
        <v>322</v>
      </c>
      <c r="W7" s="459" t="s">
        <v>323</v>
      </c>
      <c r="X7" s="460" t="s">
        <v>304</v>
      </c>
      <c r="Y7" s="901"/>
      <c r="Z7" s="459" t="s">
        <v>319</v>
      </c>
      <c r="AA7" s="459" t="s">
        <v>320</v>
      </c>
      <c r="AB7" s="459" t="s">
        <v>321</v>
      </c>
      <c r="AC7" s="459" t="s">
        <v>322</v>
      </c>
      <c r="AD7" s="459" t="s">
        <v>323</v>
      </c>
      <c r="AE7" s="460" t="s">
        <v>304</v>
      </c>
      <c r="AF7" s="901"/>
      <c r="AG7" s="455" t="s">
        <v>319</v>
      </c>
      <c r="AH7" s="455" t="s">
        <v>320</v>
      </c>
      <c r="AI7" s="455" t="s">
        <v>321</v>
      </c>
      <c r="AJ7" s="455" t="s">
        <v>322</v>
      </c>
      <c r="AK7" s="455" t="s">
        <v>323</v>
      </c>
      <c r="AL7" s="455" t="s">
        <v>304</v>
      </c>
      <c r="AM7" s="951"/>
      <c r="AN7" s="455" t="s">
        <v>319</v>
      </c>
      <c r="AO7" s="455" t="s">
        <v>320</v>
      </c>
      <c r="AP7" s="455" t="s">
        <v>321</v>
      </c>
      <c r="AQ7" s="455" t="s">
        <v>322</v>
      </c>
      <c r="AR7" s="455" t="s">
        <v>323</v>
      </c>
      <c r="AS7" s="457" t="s">
        <v>304</v>
      </c>
      <c r="AT7" s="909"/>
      <c r="AU7" s="455" t="s">
        <v>319</v>
      </c>
      <c r="AV7" s="455" t="s">
        <v>320</v>
      </c>
      <c r="AW7" s="455" t="s">
        <v>321</v>
      </c>
      <c r="AX7" s="455" t="s">
        <v>322</v>
      </c>
      <c r="AY7" s="455" t="s">
        <v>323</v>
      </c>
      <c r="AZ7" s="457" t="s">
        <v>304</v>
      </c>
      <c r="BA7" s="909"/>
      <c r="BB7" s="459" t="s">
        <v>319</v>
      </c>
      <c r="BC7" s="459" t="s">
        <v>320</v>
      </c>
      <c r="BD7" s="459" t="s">
        <v>321</v>
      </c>
      <c r="BE7" s="459" t="s">
        <v>322</v>
      </c>
      <c r="BF7" s="459" t="s">
        <v>323</v>
      </c>
      <c r="BG7" s="460" t="s">
        <v>304</v>
      </c>
    </row>
    <row r="8" spans="1:59" s="466" customFormat="1" x14ac:dyDescent="0.2">
      <c r="A8" s="912"/>
      <c r="B8" s="634" t="s">
        <v>305</v>
      </c>
      <c r="C8" s="461"/>
      <c r="D8" s="462">
        <f>E8+F8+G8+H8+I8+J8</f>
        <v>0</v>
      </c>
      <c r="E8" s="463">
        <f>SUM(E9:E47)</f>
        <v>0</v>
      </c>
      <c r="F8" s="463">
        <f t="shared" ref="F8:J8" si="0">SUM(F9:F47)</f>
        <v>0</v>
      </c>
      <c r="G8" s="463">
        <f t="shared" si="0"/>
        <v>0</v>
      </c>
      <c r="H8" s="463">
        <f t="shared" si="0"/>
        <v>0</v>
      </c>
      <c r="I8" s="463">
        <f t="shared" si="0"/>
        <v>0</v>
      </c>
      <c r="J8" s="464">
        <f t="shared" si="0"/>
        <v>0</v>
      </c>
      <c r="K8" s="462">
        <f>L8+M8+N8+O8+P8+Q8</f>
        <v>0</v>
      </c>
      <c r="L8" s="463">
        <f t="shared" ref="L8:Q8" si="1">SUM(L9:L47)</f>
        <v>0</v>
      </c>
      <c r="M8" s="463">
        <f t="shared" si="1"/>
        <v>0</v>
      </c>
      <c r="N8" s="463">
        <f t="shared" si="1"/>
        <v>0</v>
      </c>
      <c r="O8" s="463">
        <f t="shared" si="1"/>
        <v>0</v>
      </c>
      <c r="P8" s="463">
        <f t="shared" si="1"/>
        <v>0</v>
      </c>
      <c r="Q8" s="464">
        <f t="shared" si="1"/>
        <v>0</v>
      </c>
      <c r="R8" s="465">
        <f>S8+T8+U8+V8+W8+X8</f>
        <v>0</v>
      </c>
      <c r="S8" s="463">
        <f t="shared" ref="S8:X8" si="2">SUM(S9:S47)</f>
        <v>0</v>
      </c>
      <c r="T8" s="463">
        <f t="shared" si="2"/>
        <v>0</v>
      </c>
      <c r="U8" s="463">
        <f t="shared" si="2"/>
        <v>0</v>
      </c>
      <c r="V8" s="463">
        <f t="shared" si="2"/>
        <v>0</v>
      </c>
      <c r="W8" s="463">
        <f t="shared" si="2"/>
        <v>0</v>
      </c>
      <c r="X8" s="464">
        <f t="shared" si="2"/>
        <v>0</v>
      </c>
      <c r="Y8" s="465">
        <f>Z8+AA8+AB8+AC8+AD8+AE8</f>
        <v>0</v>
      </c>
      <c r="Z8" s="463">
        <f t="shared" ref="Z8:AE8" si="3">SUM(Z9:Z47)</f>
        <v>0</v>
      </c>
      <c r="AA8" s="463">
        <f t="shared" si="3"/>
        <v>0</v>
      </c>
      <c r="AB8" s="463">
        <f t="shared" si="3"/>
        <v>0</v>
      </c>
      <c r="AC8" s="463">
        <f t="shared" si="3"/>
        <v>0</v>
      </c>
      <c r="AD8" s="463">
        <f t="shared" si="3"/>
        <v>0</v>
      </c>
      <c r="AE8" s="464">
        <f t="shared" si="3"/>
        <v>0</v>
      </c>
      <c r="AF8" s="465">
        <f>AG8+AH8+AI8+AJ8+AK8+AL8</f>
        <v>0</v>
      </c>
      <c r="AG8" s="463">
        <f t="shared" ref="AG8:AL8" si="4">SUM(AG9:AG47)</f>
        <v>0</v>
      </c>
      <c r="AH8" s="463">
        <f t="shared" si="4"/>
        <v>0</v>
      </c>
      <c r="AI8" s="463">
        <f t="shared" si="4"/>
        <v>0</v>
      </c>
      <c r="AJ8" s="463">
        <f t="shared" si="4"/>
        <v>0</v>
      </c>
      <c r="AK8" s="463">
        <f t="shared" si="4"/>
        <v>0</v>
      </c>
      <c r="AL8" s="463">
        <f t="shared" si="4"/>
        <v>0</v>
      </c>
      <c r="AM8" s="463">
        <f>AN8+AO8+AP8+AQ8+AR8+AS8</f>
        <v>0</v>
      </c>
      <c r="AN8" s="463">
        <f t="shared" ref="AN8:AS8" si="5">SUM(AN9:AN47)</f>
        <v>0</v>
      </c>
      <c r="AO8" s="463">
        <f t="shared" si="5"/>
        <v>0</v>
      </c>
      <c r="AP8" s="463">
        <f t="shared" si="5"/>
        <v>0</v>
      </c>
      <c r="AQ8" s="463">
        <f t="shared" si="5"/>
        <v>0</v>
      </c>
      <c r="AR8" s="463">
        <f t="shared" si="5"/>
        <v>0</v>
      </c>
      <c r="AS8" s="464">
        <f t="shared" si="5"/>
        <v>0</v>
      </c>
      <c r="AT8" s="462">
        <f>AU8+AV8+AW8+AX8+AY8+AZ8</f>
        <v>0</v>
      </c>
      <c r="AU8" s="463">
        <f t="shared" ref="AU8:AZ8" si="6">SUM(AU9:AU47)</f>
        <v>0</v>
      </c>
      <c r="AV8" s="463">
        <f t="shared" si="6"/>
        <v>0</v>
      </c>
      <c r="AW8" s="463">
        <f t="shared" si="6"/>
        <v>0</v>
      </c>
      <c r="AX8" s="463">
        <f t="shared" si="6"/>
        <v>0</v>
      </c>
      <c r="AY8" s="463">
        <f t="shared" si="6"/>
        <v>0</v>
      </c>
      <c r="AZ8" s="464">
        <f t="shared" si="6"/>
        <v>0</v>
      </c>
      <c r="BA8" s="462">
        <f>BB8+BC8+BD8+BE8+BF8+BG8</f>
        <v>0</v>
      </c>
      <c r="BB8" s="463">
        <f t="shared" ref="BB8:BG8" si="7">SUM(BB9:BB47)</f>
        <v>0</v>
      </c>
      <c r="BC8" s="463">
        <f t="shared" si="7"/>
        <v>0</v>
      </c>
      <c r="BD8" s="463">
        <f t="shared" si="7"/>
        <v>0</v>
      </c>
      <c r="BE8" s="463">
        <f t="shared" si="7"/>
        <v>0</v>
      </c>
      <c r="BF8" s="463">
        <f t="shared" si="7"/>
        <v>0</v>
      </c>
      <c r="BG8" s="464">
        <f t="shared" si="7"/>
        <v>0</v>
      </c>
    </row>
    <row r="9" spans="1:59" x14ac:dyDescent="0.2">
      <c r="A9" s="138"/>
      <c r="B9" s="139"/>
      <c r="C9" s="138"/>
      <c r="D9" s="135">
        <f t="shared" ref="D9:D47" si="8">E9+F9+G9+H9+I9+J9</f>
        <v>0</v>
      </c>
      <c r="E9" s="132"/>
      <c r="F9" s="36"/>
      <c r="G9" s="36"/>
      <c r="H9" s="36"/>
      <c r="I9" s="36"/>
      <c r="J9" s="140"/>
      <c r="K9" s="135">
        <f t="shared" ref="K9:K47" si="9">L9+M9+N9+O9+P9+Q9</f>
        <v>0</v>
      </c>
      <c r="L9" s="36"/>
      <c r="M9" s="36"/>
      <c r="N9" s="36"/>
      <c r="O9" s="36"/>
      <c r="P9" s="36"/>
      <c r="Q9" s="140"/>
      <c r="R9" s="143">
        <f t="shared" ref="R9:R47" si="10">S9+T9+U9+V9+W9+X9</f>
        <v>0</v>
      </c>
      <c r="S9" s="144">
        <f t="shared" ref="S9:S47" si="11">E9+L9</f>
        <v>0</v>
      </c>
      <c r="T9" s="144">
        <f t="shared" ref="T9:T47" si="12">F9+M9</f>
        <v>0</v>
      </c>
      <c r="U9" s="144">
        <f t="shared" ref="U9:U47" si="13">G9+N9</f>
        <v>0</v>
      </c>
      <c r="V9" s="144">
        <f t="shared" ref="V9:V47" si="14">H9+O9</f>
        <v>0</v>
      </c>
      <c r="W9" s="144">
        <f t="shared" ref="W9:W47" si="15">I9+P9</f>
        <v>0</v>
      </c>
      <c r="X9" s="145">
        <f t="shared" ref="X9:X47" si="16">J9+Q9</f>
        <v>0</v>
      </c>
      <c r="Y9" s="143">
        <f t="shared" ref="Y9:Y47" si="17">Z9+AA9+AB9+AC9+AD9+AE9</f>
        <v>0</v>
      </c>
      <c r="Z9" s="144">
        <f t="shared" ref="Z9:Z47" si="18">AG9+AN9</f>
        <v>0</v>
      </c>
      <c r="AA9" s="144">
        <f t="shared" ref="AA9:AA47" si="19">AH9+AO9</f>
        <v>0</v>
      </c>
      <c r="AB9" s="144">
        <f t="shared" ref="AB9:AB47" si="20">AI9+AP9</f>
        <v>0</v>
      </c>
      <c r="AC9" s="144">
        <f t="shared" ref="AC9:AC47" si="21">AJ9+AQ9</f>
        <v>0</v>
      </c>
      <c r="AD9" s="144">
        <f t="shared" ref="AD9:AD47" si="22">AK9+AR9</f>
        <v>0</v>
      </c>
      <c r="AE9" s="145">
        <f t="shared" ref="AE9:AE47" si="23">AL9+AS9</f>
        <v>0</v>
      </c>
      <c r="AF9" s="143">
        <f t="shared" ref="AF9:AF47" si="24">AG9+AH9+AI9+AJ9+AK9+AL9</f>
        <v>0</v>
      </c>
      <c r="AG9" s="36"/>
      <c r="AH9" s="36"/>
      <c r="AI9" s="36"/>
      <c r="AJ9" s="36"/>
      <c r="AK9" s="36"/>
      <c r="AL9" s="36"/>
      <c r="AM9" s="144">
        <f t="shared" ref="AM9:AM47" si="25">AN9+AO9+AP9+AQ9+AR9+AS9</f>
        <v>0</v>
      </c>
      <c r="AN9" s="36"/>
      <c r="AO9" s="36"/>
      <c r="AP9" s="36"/>
      <c r="AQ9" s="36"/>
      <c r="AR9" s="36"/>
      <c r="AS9" s="140"/>
      <c r="AT9" s="146">
        <f t="shared" ref="AT9:AT47" si="26">AU9+AV9+AW9+AX9+AY9+AZ9</f>
        <v>0</v>
      </c>
      <c r="AU9" s="36"/>
      <c r="AV9" s="36"/>
      <c r="AW9" s="36"/>
      <c r="AX9" s="36"/>
      <c r="AY9" s="36"/>
      <c r="AZ9" s="140"/>
      <c r="BA9" s="146">
        <f t="shared" ref="BA9:BA47" si="27">BB9+BC9+BD9+BE9+BF9+BG9</f>
        <v>0</v>
      </c>
      <c r="BB9" s="144">
        <f t="shared" ref="BB9:BB47" si="28">S9-Z9</f>
        <v>0</v>
      </c>
      <c r="BC9" s="144">
        <f t="shared" ref="BC9:BC47" si="29">T9-AA9</f>
        <v>0</v>
      </c>
      <c r="BD9" s="144">
        <f t="shared" ref="BD9:BD47" si="30">U9-AB9</f>
        <v>0</v>
      </c>
      <c r="BE9" s="144">
        <f t="shared" ref="BE9:BE47" si="31">V9-AC9</f>
        <v>0</v>
      </c>
      <c r="BF9" s="144">
        <f t="shared" ref="BF9:BF47" si="32">W9-AD9</f>
        <v>0</v>
      </c>
      <c r="BG9" s="145">
        <f t="shared" ref="BG9:BG47" si="33">X9-AE9</f>
        <v>0</v>
      </c>
    </row>
    <row r="10" spans="1:59" x14ac:dyDescent="0.2">
      <c r="A10" s="138"/>
      <c r="B10" s="139"/>
      <c r="C10" s="138"/>
      <c r="D10" s="135">
        <f t="shared" si="8"/>
        <v>0</v>
      </c>
      <c r="E10" s="132"/>
      <c r="F10" s="36"/>
      <c r="G10" s="36"/>
      <c r="H10" s="36"/>
      <c r="I10" s="36"/>
      <c r="J10" s="140"/>
      <c r="K10" s="135">
        <f t="shared" si="9"/>
        <v>0</v>
      </c>
      <c r="L10" s="36"/>
      <c r="M10" s="36"/>
      <c r="N10" s="36"/>
      <c r="O10" s="36"/>
      <c r="P10" s="36"/>
      <c r="Q10" s="140"/>
      <c r="R10" s="143">
        <f t="shared" si="10"/>
        <v>0</v>
      </c>
      <c r="S10" s="144">
        <f t="shared" si="11"/>
        <v>0</v>
      </c>
      <c r="T10" s="144">
        <f t="shared" si="12"/>
        <v>0</v>
      </c>
      <c r="U10" s="144">
        <f t="shared" si="13"/>
        <v>0</v>
      </c>
      <c r="V10" s="144">
        <f t="shared" si="14"/>
        <v>0</v>
      </c>
      <c r="W10" s="144">
        <f t="shared" si="15"/>
        <v>0</v>
      </c>
      <c r="X10" s="145">
        <f t="shared" si="16"/>
        <v>0</v>
      </c>
      <c r="Y10" s="143">
        <f t="shared" si="17"/>
        <v>0</v>
      </c>
      <c r="Z10" s="144">
        <f t="shared" si="18"/>
        <v>0</v>
      </c>
      <c r="AA10" s="144">
        <f t="shared" si="19"/>
        <v>0</v>
      </c>
      <c r="AB10" s="144">
        <f t="shared" si="20"/>
        <v>0</v>
      </c>
      <c r="AC10" s="144">
        <f t="shared" si="21"/>
        <v>0</v>
      </c>
      <c r="AD10" s="144">
        <f t="shared" si="22"/>
        <v>0</v>
      </c>
      <c r="AE10" s="145">
        <f t="shared" si="23"/>
        <v>0</v>
      </c>
      <c r="AF10" s="143">
        <f t="shared" si="24"/>
        <v>0</v>
      </c>
      <c r="AG10" s="36"/>
      <c r="AH10" s="36"/>
      <c r="AI10" s="36"/>
      <c r="AJ10" s="36"/>
      <c r="AK10" s="36"/>
      <c r="AL10" s="36"/>
      <c r="AM10" s="144">
        <f t="shared" si="25"/>
        <v>0</v>
      </c>
      <c r="AN10" s="36"/>
      <c r="AO10" s="36"/>
      <c r="AP10" s="36"/>
      <c r="AQ10" s="36"/>
      <c r="AR10" s="36"/>
      <c r="AS10" s="140"/>
      <c r="AT10" s="146">
        <f t="shared" si="26"/>
        <v>0</v>
      </c>
      <c r="AU10" s="36"/>
      <c r="AV10" s="36"/>
      <c r="AW10" s="36"/>
      <c r="AX10" s="36"/>
      <c r="AY10" s="36"/>
      <c r="AZ10" s="140"/>
      <c r="BA10" s="146">
        <f t="shared" si="27"/>
        <v>0</v>
      </c>
      <c r="BB10" s="144">
        <f t="shared" si="28"/>
        <v>0</v>
      </c>
      <c r="BC10" s="144">
        <f t="shared" si="29"/>
        <v>0</v>
      </c>
      <c r="BD10" s="144">
        <f t="shared" si="30"/>
        <v>0</v>
      </c>
      <c r="BE10" s="144">
        <f t="shared" si="31"/>
        <v>0</v>
      </c>
      <c r="BF10" s="144">
        <f t="shared" si="32"/>
        <v>0</v>
      </c>
      <c r="BG10" s="145">
        <f t="shared" si="33"/>
        <v>0</v>
      </c>
    </row>
    <row r="11" spans="1:59" x14ac:dyDescent="0.2">
      <c r="A11" s="138"/>
      <c r="B11" s="139"/>
      <c r="C11" s="138"/>
      <c r="D11" s="135">
        <f t="shared" si="8"/>
        <v>0</v>
      </c>
      <c r="E11" s="132"/>
      <c r="F11" s="36"/>
      <c r="G11" s="36"/>
      <c r="H11" s="36"/>
      <c r="I11" s="36"/>
      <c r="J11" s="140"/>
      <c r="K11" s="135">
        <f t="shared" si="9"/>
        <v>0</v>
      </c>
      <c r="L11" s="36"/>
      <c r="M11" s="36"/>
      <c r="N11" s="36"/>
      <c r="O11" s="36"/>
      <c r="P11" s="36"/>
      <c r="Q11" s="140"/>
      <c r="R11" s="143">
        <f t="shared" si="10"/>
        <v>0</v>
      </c>
      <c r="S11" s="144">
        <f t="shared" si="11"/>
        <v>0</v>
      </c>
      <c r="T11" s="144">
        <f t="shared" si="12"/>
        <v>0</v>
      </c>
      <c r="U11" s="144">
        <f t="shared" si="13"/>
        <v>0</v>
      </c>
      <c r="V11" s="144">
        <f t="shared" si="14"/>
        <v>0</v>
      </c>
      <c r="W11" s="144">
        <f t="shared" si="15"/>
        <v>0</v>
      </c>
      <c r="X11" s="145">
        <f t="shared" si="16"/>
        <v>0</v>
      </c>
      <c r="Y11" s="143">
        <f t="shared" si="17"/>
        <v>0</v>
      </c>
      <c r="Z11" s="144">
        <f t="shared" si="18"/>
        <v>0</v>
      </c>
      <c r="AA11" s="144">
        <f t="shared" si="19"/>
        <v>0</v>
      </c>
      <c r="AB11" s="144">
        <f t="shared" si="20"/>
        <v>0</v>
      </c>
      <c r="AC11" s="144">
        <f t="shared" si="21"/>
        <v>0</v>
      </c>
      <c r="AD11" s="144">
        <f t="shared" si="22"/>
        <v>0</v>
      </c>
      <c r="AE11" s="145">
        <f t="shared" si="23"/>
        <v>0</v>
      </c>
      <c r="AF11" s="143">
        <f t="shared" si="24"/>
        <v>0</v>
      </c>
      <c r="AG11" s="36"/>
      <c r="AH11" s="36"/>
      <c r="AI11" s="36"/>
      <c r="AJ11" s="36"/>
      <c r="AK11" s="36"/>
      <c r="AL11" s="36"/>
      <c r="AM11" s="144">
        <f t="shared" si="25"/>
        <v>0</v>
      </c>
      <c r="AN11" s="36"/>
      <c r="AO11" s="36"/>
      <c r="AP11" s="36"/>
      <c r="AQ11" s="36"/>
      <c r="AR11" s="36"/>
      <c r="AS11" s="140"/>
      <c r="AT11" s="146">
        <f t="shared" si="26"/>
        <v>0</v>
      </c>
      <c r="AU11" s="36"/>
      <c r="AV11" s="36"/>
      <c r="AW11" s="36"/>
      <c r="AX11" s="36"/>
      <c r="AY11" s="36"/>
      <c r="AZ11" s="140"/>
      <c r="BA11" s="146">
        <f t="shared" si="27"/>
        <v>0</v>
      </c>
      <c r="BB11" s="144">
        <f t="shared" si="28"/>
        <v>0</v>
      </c>
      <c r="BC11" s="144">
        <f t="shared" si="29"/>
        <v>0</v>
      </c>
      <c r="BD11" s="144">
        <f t="shared" si="30"/>
        <v>0</v>
      </c>
      <c r="BE11" s="144">
        <f t="shared" si="31"/>
        <v>0</v>
      </c>
      <c r="BF11" s="144">
        <f t="shared" si="32"/>
        <v>0</v>
      </c>
      <c r="BG11" s="145">
        <f t="shared" si="33"/>
        <v>0</v>
      </c>
    </row>
    <row r="12" spans="1:59" x14ac:dyDescent="0.2">
      <c r="A12" s="138"/>
      <c r="B12" s="139"/>
      <c r="C12" s="138"/>
      <c r="D12" s="135">
        <f t="shared" si="8"/>
        <v>0</v>
      </c>
      <c r="E12" s="132"/>
      <c r="F12" s="36"/>
      <c r="G12" s="36"/>
      <c r="H12" s="36"/>
      <c r="I12" s="36"/>
      <c r="J12" s="140"/>
      <c r="K12" s="135">
        <f t="shared" si="9"/>
        <v>0</v>
      </c>
      <c r="L12" s="36"/>
      <c r="M12" s="36"/>
      <c r="N12" s="36"/>
      <c r="O12" s="36"/>
      <c r="P12" s="36"/>
      <c r="Q12" s="140"/>
      <c r="R12" s="143">
        <f t="shared" si="10"/>
        <v>0</v>
      </c>
      <c r="S12" s="144">
        <f t="shared" si="11"/>
        <v>0</v>
      </c>
      <c r="T12" s="144">
        <f t="shared" si="12"/>
        <v>0</v>
      </c>
      <c r="U12" s="144">
        <f t="shared" si="13"/>
        <v>0</v>
      </c>
      <c r="V12" s="144">
        <f t="shared" si="14"/>
        <v>0</v>
      </c>
      <c r="W12" s="144">
        <f t="shared" si="15"/>
        <v>0</v>
      </c>
      <c r="X12" s="145">
        <f t="shared" si="16"/>
        <v>0</v>
      </c>
      <c r="Y12" s="143">
        <f t="shared" si="17"/>
        <v>0</v>
      </c>
      <c r="Z12" s="144">
        <f t="shared" si="18"/>
        <v>0</v>
      </c>
      <c r="AA12" s="144">
        <f t="shared" si="19"/>
        <v>0</v>
      </c>
      <c r="AB12" s="144">
        <f t="shared" si="20"/>
        <v>0</v>
      </c>
      <c r="AC12" s="144">
        <f t="shared" si="21"/>
        <v>0</v>
      </c>
      <c r="AD12" s="144">
        <f t="shared" si="22"/>
        <v>0</v>
      </c>
      <c r="AE12" s="145">
        <f t="shared" si="23"/>
        <v>0</v>
      </c>
      <c r="AF12" s="143">
        <f t="shared" si="24"/>
        <v>0</v>
      </c>
      <c r="AG12" s="36"/>
      <c r="AH12" s="36"/>
      <c r="AI12" s="36"/>
      <c r="AJ12" s="36"/>
      <c r="AK12" s="36"/>
      <c r="AL12" s="36"/>
      <c r="AM12" s="144">
        <f t="shared" si="25"/>
        <v>0</v>
      </c>
      <c r="AN12" s="36"/>
      <c r="AO12" s="36"/>
      <c r="AP12" s="36"/>
      <c r="AQ12" s="36"/>
      <c r="AR12" s="36"/>
      <c r="AS12" s="140"/>
      <c r="AT12" s="146">
        <f t="shared" si="26"/>
        <v>0</v>
      </c>
      <c r="AU12" s="36"/>
      <c r="AV12" s="36"/>
      <c r="AW12" s="36"/>
      <c r="AX12" s="36"/>
      <c r="AY12" s="36"/>
      <c r="AZ12" s="140"/>
      <c r="BA12" s="146">
        <f t="shared" si="27"/>
        <v>0</v>
      </c>
      <c r="BB12" s="144">
        <f t="shared" si="28"/>
        <v>0</v>
      </c>
      <c r="BC12" s="144">
        <f t="shared" si="29"/>
        <v>0</v>
      </c>
      <c r="BD12" s="144">
        <f t="shared" si="30"/>
        <v>0</v>
      </c>
      <c r="BE12" s="144">
        <f t="shared" si="31"/>
        <v>0</v>
      </c>
      <c r="BF12" s="144">
        <f t="shared" si="32"/>
        <v>0</v>
      </c>
      <c r="BG12" s="145">
        <f t="shared" si="33"/>
        <v>0</v>
      </c>
    </row>
    <row r="13" spans="1:59" x14ac:dyDescent="0.2">
      <c r="A13" s="138"/>
      <c r="B13" s="139"/>
      <c r="C13" s="138"/>
      <c r="D13" s="135">
        <f t="shared" si="8"/>
        <v>0</v>
      </c>
      <c r="E13" s="132"/>
      <c r="F13" s="36"/>
      <c r="G13" s="36"/>
      <c r="H13" s="36"/>
      <c r="I13" s="36"/>
      <c r="J13" s="140"/>
      <c r="K13" s="135">
        <f t="shared" si="9"/>
        <v>0</v>
      </c>
      <c r="L13" s="36"/>
      <c r="M13" s="36"/>
      <c r="N13" s="36"/>
      <c r="O13" s="36"/>
      <c r="P13" s="36"/>
      <c r="Q13" s="140"/>
      <c r="R13" s="143">
        <f t="shared" si="10"/>
        <v>0</v>
      </c>
      <c r="S13" s="144">
        <f t="shared" si="11"/>
        <v>0</v>
      </c>
      <c r="T13" s="144">
        <f t="shared" si="12"/>
        <v>0</v>
      </c>
      <c r="U13" s="144">
        <f t="shared" si="13"/>
        <v>0</v>
      </c>
      <c r="V13" s="144">
        <f t="shared" si="14"/>
        <v>0</v>
      </c>
      <c r="W13" s="144">
        <f t="shared" si="15"/>
        <v>0</v>
      </c>
      <c r="X13" s="145">
        <f t="shared" si="16"/>
        <v>0</v>
      </c>
      <c r="Y13" s="143">
        <f t="shared" si="17"/>
        <v>0</v>
      </c>
      <c r="Z13" s="144">
        <f t="shared" si="18"/>
        <v>0</v>
      </c>
      <c r="AA13" s="144">
        <f t="shared" si="19"/>
        <v>0</v>
      </c>
      <c r="AB13" s="144">
        <f t="shared" si="20"/>
        <v>0</v>
      </c>
      <c r="AC13" s="144">
        <f t="shared" si="21"/>
        <v>0</v>
      </c>
      <c r="AD13" s="144">
        <f t="shared" si="22"/>
        <v>0</v>
      </c>
      <c r="AE13" s="145">
        <f t="shared" si="23"/>
        <v>0</v>
      </c>
      <c r="AF13" s="143">
        <f t="shared" si="24"/>
        <v>0</v>
      </c>
      <c r="AG13" s="36"/>
      <c r="AH13" s="36"/>
      <c r="AI13" s="36"/>
      <c r="AJ13" s="36"/>
      <c r="AK13" s="36"/>
      <c r="AL13" s="36"/>
      <c r="AM13" s="144">
        <f t="shared" si="25"/>
        <v>0</v>
      </c>
      <c r="AN13" s="36"/>
      <c r="AO13" s="36"/>
      <c r="AP13" s="36"/>
      <c r="AQ13" s="36"/>
      <c r="AR13" s="36"/>
      <c r="AS13" s="140"/>
      <c r="AT13" s="146">
        <f t="shared" si="26"/>
        <v>0</v>
      </c>
      <c r="AU13" s="36"/>
      <c r="AV13" s="36"/>
      <c r="AW13" s="36"/>
      <c r="AX13" s="36"/>
      <c r="AY13" s="36"/>
      <c r="AZ13" s="140"/>
      <c r="BA13" s="146">
        <f t="shared" si="27"/>
        <v>0</v>
      </c>
      <c r="BB13" s="144">
        <f t="shared" si="28"/>
        <v>0</v>
      </c>
      <c r="BC13" s="144">
        <f t="shared" si="29"/>
        <v>0</v>
      </c>
      <c r="BD13" s="144">
        <f t="shared" si="30"/>
        <v>0</v>
      </c>
      <c r="BE13" s="144">
        <f t="shared" si="31"/>
        <v>0</v>
      </c>
      <c r="BF13" s="144">
        <f t="shared" si="32"/>
        <v>0</v>
      </c>
      <c r="BG13" s="145">
        <f t="shared" si="33"/>
        <v>0</v>
      </c>
    </row>
    <row r="14" spans="1:59" x14ac:dyDescent="0.2">
      <c r="A14" s="138"/>
      <c r="B14" s="139"/>
      <c r="C14" s="138"/>
      <c r="D14" s="135">
        <f t="shared" si="8"/>
        <v>0</v>
      </c>
      <c r="E14" s="132"/>
      <c r="F14" s="36"/>
      <c r="G14" s="36"/>
      <c r="H14" s="36"/>
      <c r="I14" s="36"/>
      <c r="J14" s="140"/>
      <c r="K14" s="135">
        <f t="shared" si="9"/>
        <v>0</v>
      </c>
      <c r="L14" s="36"/>
      <c r="M14" s="36"/>
      <c r="N14" s="36"/>
      <c r="O14" s="36"/>
      <c r="P14" s="36"/>
      <c r="Q14" s="140"/>
      <c r="R14" s="143">
        <f t="shared" si="10"/>
        <v>0</v>
      </c>
      <c r="S14" s="144">
        <f t="shared" si="11"/>
        <v>0</v>
      </c>
      <c r="T14" s="144">
        <f t="shared" si="12"/>
        <v>0</v>
      </c>
      <c r="U14" s="144">
        <f t="shared" si="13"/>
        <v>0</v>
      </c>
      <c r="V14" s="144">
        <f t="shared" si="14"/>
        <v>0</v>
      </c>
      <c r="W14" s="144">
        <f t="shared" si="15"/>
        <v>0</v>
      </c>
      <c r="X14" s="145">
        <f t="shared" si="16"/>
        <v>0</v>
      </c>
      <c r="Y14" s="143">
        <f t="shared" si="17"/>
        <v>0</v>
      </c>
      <c r="Z14" s="144">
        <f t="shared" si="18"/>
        <v>0</v>
      </c>
      <c r="AA14" s="144">
        <f t="shared" si="19"/>
        <v>0</v>
      </c>
      <c r="AB14" s="144">
        <f t="shared" si="20"/>
        <v>0</v>
      </c>
      <c r="AC14" s="144">
        <f t="shared" si="21"/>
        <v>0</v>
      </c>
      <c r="AD14" s="144">
        <f t="shared" si="22"/>
        <v>0</v>
      </c>
      <c r="AE14" s="145">
        <f t="shared" si="23"/>
        <v>0</v>
      </c>
      <c r="AF14" s="143">
        <f t="shared" si="24"/>
        <v>0</v>
      </c>
      <c r="AG14" s="36"/>
      <c r="AH14" s="36"/>
      <c r="AI14" s="36"/>
      <c r="AJ14" s="36"/>
      <c r="AK14" s="36"/>
      <c r="AL14" s="36"/>
      <c r="AM14" s="144">
        <f t="shared" si="25"/>
        <v>0</v>
      </c>
      <c r="AN14" s="36"/>
      <c r="AO14" s="36"/>
      <c r="AP14" s="36"/>
      <c r="AQ14" s="36"/>
      <c r="AR14" s="36"/>
      <c r="AS14" s="140"/>
      <c r="AT14" s="146">
        <f t="shared" si="26"/>
        <v>0</v>
      </c>
      <c r="AU14" s="36"/>
      <c r="AV14" s="36"/>
      <c r="AW14" s="36"/>
      <c r="AX14" s="36"/>
      <c r="AY14" s="36"/>
      <c r="AZ14" s="140"/>
      <c r="BA14" s="146">
        <f t="shared" si="27"/>
        <v>0</v>
      </c>
      <c r="BB14" s="144">
        <f t="shared" si="28"/>
        <v>0</v>
      </c>
      <c r="BC14" s="144">
        <f t="shared" si="29"/>
        <v>0</v>
      </c>
      <c r="BD14" s="144">
        <f t="shared" si="30"/>
        <v>0</v>
      </c>
      <c r="BE14" s="144">
        <f t="shared" si="31"/>
        <v>0</v>
      </c>
      <c r="BF14" s="144">
        <f t="shared" si="32"/>
        <v>0</v>
      </c>
      <c r="BG14" s="145">
        <f t="shared" si="33"/>
        <v>0</v>
      </c>
    </row>
    <row r="15" spans="1:59" x14ac:dyDescent="0.2">
      <c r="A15" s="138"/>
      <c r="B15" s="139"/>
      <c r="C15" s="138"/>
      <c r="D15" s="135">
        <f t="shared" si="8"/>
        <v>0</v>
      </c>
      <c r="E15" s="132"/>
      <c r="F15" s="36"/>
      <c r="G15" s="36"/>
      <c r="H15" s="36"/>
      <c r="I15" s="36"/>
      <c r="J15" s="140"/>
      <c r="K15" s="135">
        <f t="shared" si="9"/>
        <v>0</v>
      </c>
      <c r="L15" s="36"/>
      <c r="M15" s="36"/>
      <c r="N15" s="36"/>
      <c r="O15" s="36"/>
      <c r="P15" s="36"/>
      <c r="Q15" s="140"/>
      <c r="R15" s="143">
        <f t="shared" si="10"/>
        <v>0</v>
      </c>
      <c r="S15" s="144">
        <f t="shared" si="11"/>
        <v>0</v>
      </c>
      <c r="T15" s="144">
        <f t="shared" si="12"/>
        <v>0</v>
      </c>
      <c r="U15" s="144">
        <f t="shared" si="13"/>
        <v>0</v>
      </c>
      <c r="V15" s="144">
        <f t="shared" si="14"/>
        <v>0</v>
      </c>
      <c r="W15" s="144">
        <f t="shared" si="15"/>
        <v>0</v>
      </c>
      <c r="X15" s="145">
        <f t="shared" si="16"/>
        <v>0</v>
      </c>
      <c r="Y15" s="143">
        <f t="shared" si="17"/>
        <v>0</v>
      </c>
      <c r="Z15" s="144">
        <f t="shared" si="18"/>
        <v>0</v>
      </c>
      <c r="AA15" s="144">
        <f t="shared" si="19"/>
        <v>0</v>
      </c>
      <c r="AB15" s="144">
        <f t="shared" si="20"/>
        <v>0</v>
      </c>
      <c r="AC15" s="144">
        <f t="shared" si="21"/>
        <v>0</v>
      </c>
      <c r="AD15" s="144">
        <f t="shared" si="22"/>
        <v>0</v>
      </c>
      <c r="AE15" s="145">
        <f t="shared" si="23"/>
        <v>0</v>
      </c>
      <c r="AF15" s="143">
        <f t="shared" si="24"/>
        <v>0</v>
      </c>
      <c r="AG15" s="36"/>
      <c r="AH15" s="36"/>
      <c r="AI15" s="36"/>
      <c r="AJ15" s="36"/>
      <c r="AK15" s="36"/>
      <c r="AL15" s="36"/>
      <c r="AM15" s="144">
        <f t="shared" si="25"/>
        <v>0</v>
      </c>
      <c r="AN15" s="36"/>
      <c r="AO15" s="36"/>
      <c r="AP15" s="36"/>
      <c r="AQ15" s="36"/>
      <c r="AR15" s="36"/>
      <c r="AS15" s="140"/>
      <c r="AT15" s="146">
        <f t="shared" si="26"/>
        <v>0</v>
      </c>
      <c r="AU15" s="36"/>
      <c r="AV15" s="36"/>
      <c r="AW15" s="36"/>
      <c r="AX15" s="36"/>
      <c r="AY15" s="36"/>
      <c r="AZ15" s="140"/>
      <c r="BA15" s="146">
        <f t="shared" si="27"/>
        <v>0</v>
      </c>
      <c r="BB15" s="144">
        <f t="shared" si="28"/>
        <v>0</v>
      </c>
      <c r="BC15" s="144">
        <f t="shared" si="29"/>
        <v>0</v>
      </c>
      <c r="BD15" s="144">
        <f t="shared" si="30"/>
        <v>0</v>
      </c>
      <c r="BE15" s="144">
        <f t="shared" si="31"/>
        <v>0</v>
      </c>
      <c r="BF15" s="144">
        <f t="shared" si="32"/>
        <v>0</v>
      </c>
      <c r="BG15" s="145">
        <f t="shared" si="33"/>
        <v>0</v>
      </c>
    </row>
    <row r="16" spans="1:59" x14ac:dyDescent="0.2">
      <c r="A16" s="138"/>
      <c r="B16" s="139"/>
      <c r="C16" s="138"/>
      <c r="D16" s="135">
        <f t="shared" si="8"/>
        <v>0</v>
      </c>
      <c r="E16" s="132"/>
      <c r="F16" s="36"/>
      <c r="G16" s="36"/>
      <c r="H16" s="36"/>
      <c r="I16" s="36"/>
      <c r="J16" s="140"/>
      <c r="K16" s="135">
        <f t="shared" si="9"/>
        <v>0</v>
      </c>
      <c r="L16" s="36"/>
      <c r="M16" s="36"/>
      <c r="N16" s="36"/>
      <c r="O16" s="36"/>
      <c r="P16" s="36"/>
      <c r="Q16" s="140"/>
      <c r="R16" s="143">
        <f t="shared" si="10"/>
        <v>0</v>
      </c>
      <c r="S16" s="144">
        <f t="shared" si="11"/>
        <v>0</v>
      </c>
      <c r="T16" s="144">
        <f t="shared" si="12"/>
        <v>0</v>
      </c>
      <c r="U16" s="144">
        <f t="shared" si="13"/>
        <v>0</v>
      </c>
      <c r="V16" s="144">
        <f t="shared" si="14"/>
        <v>0</v>
      </c>
      <c r="W16" s="144">
        <f t="shared" si="15"/>
        <v>0</v>
      </c>
      <c r="X16" s="145">
        <f t="shared" si="16"/>
        <v>0</v>
      </c>
      <c r="Y16" s="143">
        <f t="shared" si="17"/>
        <v>0</v>
      </c>
      <c r="Z16" s="144">
        <f t="shared" si="18"/>
        <v>0</v>
      </c>
      <c r="AA16" s="144">
        <f t="shared" si="19"/>
        <v>0</v>
      </c>
      <c r="AB16" s="144">
        <f t="shared" si="20"/>
        <v>0</v>
      </c>
      <c r="AC16" s="144">
        <f t="shared" si="21"/>
        <v>0</v>
      </c>
      <c r="AD16" s="144">
        <f t="shared" si="22"/>
        <v>0</v>
      </c>
      <c r="AE16" s="145">
        <f t="shared" si="23"/>
        <v>0</v>
      </c>
      <c r="AF16" s="143">
        <f t="shared" si="24"/>
        <v>0</v>
      </c>
      <c r="AG16" s="36"/>
      <c r="AH16" s="36"/>
      <c r="AI16" s="36"/>
      <c r="AJ16" s="36"/>
      <c r="AK16" s="36"/>
      <c r="AL16" s="36"/>
      <c r="AM16" s="144">
        <f t="shared" si="25"/>
        <v>0</v>
      </c>
      <c r="AN16" s="36"/>
      <c r="AO16" s="36"/>
      <c r="AP16" s="36"/>
      <c r="AQ16" s="36"/>
      <c r="AR16" s="36"/>
      <c r="AS16" s="140"/>
      <c r="AT16" s="146">
        <f t="shared" si="26"/>
        <v>0</v>
      </c>
      <c r="AU16" s="36"/>
      <c r="AV16" s="36"/>
      <c r="AW16" s="36"/>
      <c r="AX16" s="36"/>
      <c r="AY16" s="36"/>
      <c r="AZ16" s="140"/>
      <c r="BA16" s="146">
        <f t="shared" si="27"/>
        <v>0</v>
      </c>
      <c r="BB16" s="144">
        <f t="shared" si="28"/>
        <v>0</v>
      </c>
      <c r="BC16" s="144">
        <f t="shared" si="29"/>
        <v>0</v>
      </c>
      <c r="BD16" s="144">
        <f t="shared" si="30"/>
        <v>0</v>
      </c>
      <c r="BE16" s="144">
        <f t="shared" si="31"/>
        <v>0</v>
      </c>
      <c r="BF16" s="144">
        <f t="shared" si="32"/>
        <v>0</v>
      </c>
      <c r="BG16" s="145">
        <f t="shared" si="33"/>
        <v>0</v>
      </c>
    </row>
    <row r="17" spans="1:59" x14ac:dyDescent="0.2">
      <c r="A17" s="138"/>
      <c r="B17" s="139"/>
      <c r="C17" s="138"/>
      <c r="D17" s="135">
        <f t="shared" si="8"/>
        <v>0</v>
      </c>
      <c r="E17" s="132"/>
      <c r="F17" s="36"/>
      <c r="G17" s="36"/>
      <c r="H17" s="36"/>
      <c r="I17" s="36"/>
      <c r="J17" s="140"/>
      <c r="K17" s="135">
        <f t="shared" si="9"/>
        <v>0</v>
      </c>
      <c r="L17" s="36"/>
      <c r="M17" s="36"/>
      <c r="N17" s="36"/>
      <c r="O17" s="36"/>
      <c r="P17" s="36"/>
      <c r="Q17" s="140"/>
      <c r="R17" s="143">
        <f t="shared" si="10"/>
        <v>0</v>
      </c>
      <c r="S17" s="144">
        <f t="shared" si="11"/>
        <v>0</v>
      </c>
      <c r="T17" s="144">
        <f t="shared" si="12"/>
        <v>0</v>
      </c>
      <c r="U17" s="144">
        <f t="shared" si="13"/>
        <v>0</v>
      </c>
      <c r="V17" s="144">
        <f t="shared" si="14"/>
        <v>0</v>
      </c>
      <c r="W17" s="144">
        <f t="shared" si="15"/>
        <v>0</v>
      </c>
      <c r="X17" s="145">
        <f t="shared" si="16"/>
        <v>0</v>
      </c>
      <c r="Y17" s="143">
        <f t="shared" si="17"/>
        <v>0</v>
      </c>
      <c r="Z17" s="144">
        <f t="shared" si="18"/>
        <v>0</v>
      </c>
      <c r="AA17" s="144">
        <f t="shared" si="19"/>
        <v>0</v>
      </c>
      <c r="AB17" s="144">
        <f t="shared" si="20"/>
        <v>0</v>
      </c>
      <c r="AC17" s="144">
        <f t="shared" si="21"/>
        <v>0</v>
      </c>
      <c r="AD17" s="144">
        <f t="shared" si="22"/>
        <v>0</v>
      </c>
      <c r="AE17" s="145">
        <f t="shared" si="23"/>
        <v>0</v>
      </c>
      <c r="AF17" s="143">
        <f t="shared" si="24"/>
        <v>0</v>
      </c>
      <c r="AG17" s="36"/>
      <c r="AH17" s="36"/>
      <c r="AI17" s="36"/>
      <c r="AJ17" s="36"/>
      <c r="AK17" s="36"/>
      <c r="AL17" s="36"/>
      <c r="AM17" s="144">
        <f t="shared" si="25"/>
        <v>0</v>
      </c>
      <c r="AN17" s="36"/>
      <c r="AO17" s="36"/>
      <c r="AP17" s="36"/>
      <c r="AQ17" s="36"/>
      <c r="AR17" s="36"/>
      <c r="AS17" s="140"/>
      <c r="AT17" s="146">
        <f t="shared" si="26"/>
        <v>0</v>
      </c>
      <c r="AU17" s="36"/>
      <c r="AV17" s="36"/>
      <c r="AW17" s="36"/>
      <c r="AX17" s="36"/>
      <c r="AY17" s="36"/>
      <c r="AZ17" s="140"/>
      <c r="BA17" s="146">
        <f t="shared" si="27"/>
        <v>0</v>
      </c>
      <c r="BB17" s="144">
        <f t="shared" si="28"/>
        <v>0</v>
      </c>
      <c r="BC17" s="144">
        <f t="shared" si="29"/>
        <v>0</v>
      </c>
      <c r="BD17" s="144">
        <f t="shared" si="30"/>
        <v>0</v>
      </c>
      <c r="BE17" s="144">
        <f t="shared" si="31"/>
        <v>0</v>
      </c>
      <c r="BF17" s="144">
        <f t="shared" si="32"/>
        <v>0</v>
      </c>
      <c r="BG17" s="145">
        <f t="shared" si="33"/>
        <v>0</v>
      </c>
    </row>
    <row r="18" spans="1:59" x14ac:dyDescent="0.2">
      <c r="A18" s="138"/>
      <c r="B18" s="139"/>
      <c r="C18" s="138"/>
      <c r="D18" s="135">
        <f t="shared" si="8"/>
        <v>0</v>
      </c>
      <c r="E18" s="132"/>
      <c r="F18" s="36"/>
      <c r="G18" s="36"/>
      <c r="H18" s="36"/>
      <c r="I18" s="36"/>
      <c r="J18" s="140"/>
      <c r="K18" s="135">
        <f t="shared" si="9"/>
        <v>0</v>
      </c>
      <c r="L18" s="36"/>
      <c r="M18" s="36"/>
      <c r="N18" s="36"/>
      <c r="O18" s="36"/>
      <c r="P18" s="36"/>
      <c r="Q18" s="140"/>
      <c r="R18" s="143">
        <f t="shared" si="10"/>
        <v>0</v>
      </c>
      <c r="S18" s="144">
        <f t="shared" si="11"/>
        <v>0</v>
      </c>
      <c r="T18" s="144">
        <f t="shared" si="12"/>
        <v>0</v>
      </c>
      <c r="U18" s="144">
        <f t="shared" si="13"/>
        <v>0</v>
      </c>
      <c r="V18" s="144">
        <f t="shared" si="14"/>
        <v>0</v>
      </c>
      <c r="W18" s="144">
        <f t="shared" si="15"/>
        <v>0</v>
      </c>
      <c r="X18" s="145">
        <f t="shared" si="16"/>
        <v>0</v>
      </c>
      <c r="Y18" s="143">
        <f t="shared" si="17"/>
        <v>0</v>
      </c>
      <c r="Z18" s="144">
        <f t="shared" si="18"/>
        <v>0</v>
      </c>
      <c r="AA18" s="144">
        <f t="shared" si="19"/>
        <v>0</v>
      </c>
      <c r="AB18" s="144">
        <f t="shared" si="20"/>
        <v>0</v>
      </c>
      <c r="AC18" s="144">
        <f t="shared" si="21"/>
        <v>0</v>
      </c>
      <c r="AD18" s="144">
        <f t="shared" si="22"/>
        <v>0</v>
      </c>
      <c r="AE18" s="145">
        <f t="shared" si="23"/>
        <v>0</v>
      </c>
      <c r="AF18" s="143">
        <f t="shared" si="24"/>
        <v>0</v>
      </c>
      <c r="AG18" s="36"/>
      <c r="AH18" s="36"/>
      <c r="AI18" s="36"/>
      <c r="AJ18" s="36"/>
      <c r="AK18" s="36"/>
      <c r="AL18" s="36"/>
      <c r="AM18" s="144">
        <f t="shared" si="25"/>
        <v>0</v>
      </c>
      <c r="AN18" s="36"/>
      <c r="AO18" s="36"/>
      <c r="AP18" s="36"/>
      <c r="AQ18" s="36"/>
      <c r="AR18" s="36"/>
      <c r="AS18" s="140"/>
      <c r="AT18" s="146">
        <f t="shared" si="26"/>
        <v>0</v>
      </c>
      <c r="AU18" s="36"/>
      <c r="AV18" s="36"/>
      <c r="AW18" s="36"/>
      <c r="AX18" s="36"/>
      <c r="AY18" s="36"/>
      <c r="AZ18" s="140"/>
      <c r="BA18" s="146">
        <f t="shared" si="27"/>
        <v>0</v>
      </c>
      <c r="BB18" s="144">
        <f t="shared" si="28"/>
        <v>0</v>
      </c>
      <c r="BC18" s="144">
        <f t="shared" si="29"/>
        <v>0</v>
      </c>
      <c r="BD18" s="144">
        <f t="shared" si="30"/>
        <v>0</v>
      </c>
      <c r="BE18" s="144">
        <f t="shared" si="31"/>
        <v>0</v>
      </c>
      <c r="BF18" s="144">
        <f t="shared" si="32"/>
        <v>0</v>
      </c>
      <c r="BG18" s="145">
        <f t="shared" si="33"/>
        <v>0</v>
      </c>
    </row>
    <row r="19" spans="1:59" x14ac:dyDescent="0.2">
      <c r="A19" s="138"/>
      <c r="B19" s="139"/>
      <c r="C19" s="138"/>
      <c r="D19" s="135">
        <f t="shared" si="8"/>
        <v>0</v>
      </c>
      <c r="E19" s="132"/>
      <c r="F19" s="36"/>
      <c r="G19" s="36"/>
      <c r="H19" s="36"/>
      <c r="I19" s="36"/>
      <c r="J19" s="140"/>
      <c r="K19" s="135">
        <f t="shared" si="9"/>
        <v>0</v>
      </c>
      <c r="L19" s="36"/>
      <c r="M19" s="36"/>
      <c r="N19" s="36"/>
      <c r="O19" s="36"/>
      <c r="P19" s="36"/>
      <c r="Q19" s="140"/>
      <c r="R19" s="143">
        <f t="shared" si="10"/>
        <v>0</v>
      </c>
      <c r="S19" s="144">
        <f t="shared" si="11"/>
        <v>0</v>
      </c>
      <c r="T19" s="144">
        <f t="shared" si="12"/>
        <v>0</v>
      </c>
      <c r="U19" s="144">
        <f t="shared" si="13"/>
        <v>0</v>
      </c>
      <c r="V19" s="144">
        <f t="shared" si="14"/>
        <v>0</v>
      </c>
      <c r="W19" s="144">
        <f t="shared" si="15"/>
        <v>0</v>
      </c>
      <c r="X19" s="145">
        <f t="shared" si="16"/>
        <v>0</v>
      </c>
      <c r="Y19" s="143">
        <f t="shared" si="17"/>
        <v>0</v>
      </c>
      <c r="Z19" s="144">
        <f t="shared" si="18"/>
        <v>0</v>
      </c>
      <c r="AA19" s="144">
        <f t="shared" si="19"/>
        <v>0</v>
      </c>
      <c r="AB19" s="144">
        <f t="shared" si="20"/>
        <v>0</v>
      </c>
      <c r="AC19" s="144">
        <f t="shared" si="21"/>
        <v>0</v>
      </c>
      <c r="AD19" s="144">
        <f t="shared" si="22"/>
        <v>0</v>
      </c>
      <c r="AE19" s="145">
        <f t="shared" si="23"/>
        <v>0</v>
      </c>
      <c r="AF19" s="143">
        <f t="shared" si="24"/>
        <v>0</v>
      </c>
      <c r="AG19" s="36"/>
      <c r="AH19" s="36"/>
      <c r="AI19" s="36"/>
      <c r="AJ19" s="36"/>
      <c r="AK19" s="36"/>
      <c r="AL19" s="36"/>
      <c r="AM19" s="144">
        <f t="shared" si="25"/>
        <v>0</v>
      </c>
      <c r="AN19" s="36"/>
      <c r="AO19" s="36"/>
      <c r="AP19" s="36"/>
      <c r="AQ19" s="36"/>
      <c r="AR19" s="36"/>
      <c r="AS19" s="140"/>
      <c r="AT19" s="146">
        <f t="shared" si="26"/>
        <v>0</v>
      </c>
      <c r="AU19" s="36"/>
      <c r="AV19" s="36"/>
      <c r="AW19" s="36"/>
      <c r="AX19" s="36"/>
      <c r="AY19" s="36"/>
      <c r="AZ19" s="140"/>
      <c r="BA19" s="146">
        <f t="shared" si="27"/>
        <v>0</v>
      </c>
      <c r="BB19" s="144">
        <f t="shared" si="28"/>
        <v>0</v>
      </c>
      <c r="BC19" s="144">
        <f t="shared" si="29"/>
        <v>0</v>
      </c>
      <c r="BD19" s="144">
        <f t="shared" si="30"/>
        <v>0</v>
      </c>
      <c r="BE19" s="144">
        <f t="shared" si="31"/>
        <v>0</v>
      </c>
      <c r="BF19" s="144">
        <f t="shared" si="32"/>
        <v>0</v>
      </c>
      <c r="BG19" s="145">
        <f t="shared" si="33"/>
        <v>0</v>
      </c>
    </row>
    <row r="20" spans="1:59" x14ac:dyDescent="0.2">
      <c r="A20" s="138"/>
      <c r="B20" s="139"/>
      <c r="C20" s="138"/>
      <c r="D20" s="135">
        <f t="shared" si="8"/>
        <v>0</v>
      </c>
      <c r="E20" s="132"/>
      <c r="F20" s="36"/>
      <c r="G20" s="36"/>
      <c r="H20" s="36"/>
      <c r="I20" s="36"/>
      <c r="J20" s="140"/>
      <c r="K20" s="135">
        <f t="shared" si="9"/>
        <v>0</v>
      </c>
      <c r="L20" s="36"/>
      <c r="M20" s="36"/>
      <c r="N20" s="36"/>
      <c r="O20" s="36"/>
      <c r="P20" s="36"/>
      <c r="Q20" s="140"/>
      <c r="R20" s="143">
        <f t="shared" si="10"/>
        <v>0</v>
      </c>
      <c r="S20" s="144">
        <f t="shared" si="11"/>
        <v>0</v>
      </c>
      <c r="T20" s="144">
        <f t="shared" si="12"/>
        <v>0</v>
      </c>
      <c r="U20" s="144">
        <f t="shared" si="13"/>
        <v>0</v>
      </c>
      <c r="V20" s="144">
        <f t="shared" si="14"/>
        <v>0</v>
      </c>
      <c r="W20" s="144">
        <f t="shared" si="15"/>
        <v>0</v>
      </c>
      <c r="X20" s="145">
        <f t="shared" si="16"/>
        <v>0</v>
      </c>
      <c r="Y20" s="143">
        <f t="shared" si="17"/>
        <v>0</v>
      </c>
      <c r="Z20" s="144">
        <f t="shared" si="18"/>
        <v>0</v>
      </c>
      <c r="AA20" s="144">
        <f t="shared" si="19"/>
        <v>0</v>
      </c>
      <c r="AB20" s="144">
        <f t="shared" si="20"/>
        <v>0</v>
      </c>
      <c r="AC20" s="144">
        <f t="shared" si="21"/>
        <v>0</v>
      </c>
      <c r="AD20" s="144">
        <f t="shared" si="22"/>
        <v>0</v>
      </c>
      <c r="AE20" s="145">
        <f t="shared" si="23"/>
        <v>0</v>
      </c>
      <c r="AF20" s="143">
        <f t="shared" si="24"/>
        <v>0</v>
      </c>
      <c r="AG20" s="36"/>
      <c r="AH20" s="36"/>
      <c r="AI20" s="36"/>
      <c r="AJ20" s="36"/>
      <c r="AK20" s="36"/>
      <c r="AL20" s="36"/>
      <c r="AM20" s="144">
        <f t="shared" si="25"/>
        <v>0</v>
      </c>
      <c r="AN20" s="36"/>
      <c r="AO20" s="36"/>
      <c r="AP20" s="36"/>
      <c r="AQ20" s="36"/>
      <c r="AR20" s="36"/>
      <c r="AS20" s="140"/>
      <c r="AT20" s="146">
        <f t="shared" si="26"/>
        <v>0</v>
      </c>
      <c r="AU20" s="36"/>
      <c r="AV20" s="36"/>
      <c r="AW20" s="36"/>
      <c r="AX20" s="36"/>
      <c r="AY20" s="36"/>
      <c r="AZ20" s="140"/>
      <c r="BA20" s="146">
        <f t="shared" si="27"/>
        <v>0</v>
      </c>
      <c r="BB20" s="144">
        <f t="shared" si="28"/>
        <v>0</v>
      </c>
      <c r="BC20" s="144">
        <f t="shared" si="29"/>
        <v>0</v>
      </c>
      <c r="BD20" s="144">
        <f t="shared" si="30"/>
        <v>0</v>
      </c>
      <c r="BE20" s="144">
        <f t="shared" si="31"/>
        <v>0</v>
      </c>
      <c r="BF20" s="144">
        <f t="shared" si="32"/>
        <v>0</v>
      </c>
      <c r="BG20" s="145">
        <f t="shared" si="33"/>
        <v>0</v>
      </c>
    </row>
    <row r="21" spans="1:59" x14ac:dyDescent="0.2">
      <c r="A21" s="138"/>
      <c r="B21" s="139"/>
      <c r="C21" s="138"/>
      <c r="D21" s="135">
        <f t="shared" si="8"/>
        <v>0</v>
      </c>
      <c r="E21" s="132"/>
      <c r="F21" s="36"/>
      <c r="G21" s="36"/>
      <c r="H21" s="36"/>
      <c r="I21" s="36"/>
      <c r="J21" s="140"/>
      <c r="K21" s="135">
        <f t="shared" si="9"/>
        <v>0</v>
      </c>
      <c r="L21" s="36"/>
      <c r="M21" s="36"/>
      <c r="N21" s="36"/>
      <c r="O21" s="36"/>
      <c r="P21" s="36"/>
      <c r="Q21" s="140"/>
      <c r="R21" s="143">
        <f t="shared" si="10"/>
        <v>0</v>
      </c>
      <c r="S21" s="144">
        <f t="shared" si="11"/>
        <v>0</v>
      </c>
      <c r="T21" s="144">
        <f t="shared" si="12"/>
        <v>0</v>
      </c>
      <c r="U21" s="144">
        <f t="shared" si="13"/>
        <v>0</v>
      </c>
      <c r="V21" s="144">
        <f t="shared" si="14"/>
        <v>0</v>
      </c>
      <c r="W21" s="144">
        <f t="shared" si="15"/>
        <v>0</v>
      </c>
      <c r="X21" s="145">
        <f t="shared" si="16"/>
        <v>0</v>
      </c>
      <c r="Y21" s="143">
        <f t="shared" si="17"/>
        <v>0</v>
      </c>
      <c r="Z21" s="144">
        <f t="shared" si="18"/>
        <v>0</v>
      </c>
      <c r="AA21" s="144">
        <f t="shared" si="19"/>
        <v>0</v>
      </c>
      <c r="AB21" s="144">
        <f t="shared" si="20"/>
        <v>0</v>
      </c>
      <c r="AC21" s="144">
        <f t="shared" si="21"/>
        <v>0</v>
      </c>
      <c r="AD21" s="144">
        <f t="shared" si="22"/>
        <v>0</v>
      </c>
      <c r="AE21" s="145">
        <f t="shared" si="23"/>
        <v>0</v>
      </c>
      <c r="AF21" s="143">
        <f t="shared" si="24"/>
        <v>0</v>
      </c>
      <c r="AG21" s="36"/>
      <c r="AH21" s="36"/>
      <c r="AI21" s="36"/>
      <c r="AJ21" s="36"/>
      <c r="AK21" s="36"/>
      <c r="AL21" s="36"/>
      <c r="AM21" s="144">
        <f t="shared" si="25"/>
        <v>0</v>
      </c>
      <c r="AN21" s="36"/>
      <c r="AO21" s="36"/>
      <c r="AP21" s="36"/>
      <c r="AQ21" s="36"/>
      <c r="AR21" s="36"/>
      <c r="AS21" s="140"/>
      <c r="AT21" s="146">
        <f t="shared" si="26"/>
        <v>0</v>
      </c>
      <c r="AU21" s="36"/>
      <c r="AV21" s="36"/>
      <c r="AW21" s="36"/>
      <c r="AX21" s="36"/>
      <c r="AY21" s="36"/>
      <c r="AZ21" s="140"/>
      <c r="BA21" s="146">
        <f t="shared" si="27"/>
        <v>0</v>
      </c>
      <c r="BB21" s="144">
        <f t="shared" si="28"/>
        <v>0</v>
      </c>
      <c r="BC21" s="144">
        <f t="shared" si="29"/>
        <v>0</v>
      </c>
      <c r="BD21" s="144">
        <f t="shared" si="30"/>
        <v>0</v>
      </c>
      <c r="BE21" s="144">
        <f t="shared" si="31"/>
        <v>0</v>
      </c>
      <c r="BF21" s="144">
        <f t="shared" si="32"/>
        <v>0</v>
      </c>
      <c r="BG21" s="145">
        <f t="shared" si="33"/>
        <v>0</v>
      </c>
    </row>
    <row r="22" spans="1:59" x14ac:dyDescent="0.2">
      <c r="A22" s="138"/>
      <c r="B22" s="139"/>
      <c r="C22" s="138"/>
      <c r="D22" s="135">
        <f t="shared" si="8"/>
        <v>0</v>
      </c>
      <c r="E22" s="132"/>
      <c r="F22" s="36"/>
      <c r="G22" s="36"/>
      <c r="H22" s="36"/>
      <c r="I22" s="36"/>
      <c r="J22" s="140"/>
      <c r="K22" s="135">
        <f t="shared" si="9"/>
        <v>0</v>
      </c>
      <c r="L22" s="36"/>
      <c r="M22" s="36"/>
      <c r="N22" s="36"/>
      <c r="O22" s="36"/>
      <c r="P22" s="36"/>
      <c r="Q22" s="140"/>
      <c r="R22" s="143">
        <f t="shared" si="10"/>
        <v>0</v>
      </c>
      <c r="S22" s="144">
        <f t="shared" si="11"/>
        <v>0</v>
      </c>
      <c r="T22" s="144">
        <f t="shared" si="12"/>
        <v>0</v>
      </c>
      <c r="U22" s="144">
        <f t="shared" si="13"/>
        <v>0</v>
      </c>
      <c r="V22" s="144">
        <f t="shared" si="14"/>
        <v>0</v>
      </c>
      <c r="W22" s="144">
        <f t="shared" si="15"/>
        <v>0</v>
      </c>
      <c r="X22" s="145">
        <f t="shared" si="16"/>
        <v>0</v>
      </c>
      <c r="Y22" s="143">
        <f t="shared" si="17"/>
        <v>0</v>
      </c>
      <c r="Z22" s="144">
        <f t="shared" si="18"/>
        <v>0</v>
      </c>
      <c r="AA22" s="144">
        <f t="shared" si="19"/>
        <v>0</v>
      </c>
      <c r="AB22" s="144">
        <f t="shared" si="20"/>
        <v>0</v>
      </c>
      <c r="AC22" s="144">
        <f t="shared" si="21"/>
        <v>0</v>
      </c>
      <c r="AD22" s="144">
        <f t="shared" si="22"/>
        <v>0</v>
      </c>
      <c r="AE22" s="145">
        <f t="shared" si="23"/>
        <v>0</v>
      </c>
      <c r="AF22" s="143">
        <f t="shared" si="24"/>
        <v>0</v>
      </c>
      <c r="AG22" s="36"/>
      <c r="AH22" s="36"/>
      <c r="AI22" s="36"/>
      <c r="AJ22" s="36"/>
      <c r="AK22" s="36"/>
      <c r="AL22" s="36"/>
      <c r="AM22" s="144">
        <f t="shared" si="25"/>
        <v>0</v>
      </c>
      <c r="AN22" s="36"/>
      <c r="AO22" s="36"/>
      <c r="AP22" s="36"/>
      <c r="AQ22" s="36"/>
      <c r="AR22" s="36"/>
      <c r="AS22" s="140"/>
      <c r="AT22" s="146">
        <f t="shared" si="26"/>
        <v>0</v>
      </c>
      <c r="AU22" s="36"/>
      <c r="AV22" s="36"/>
      <c r="AW22" s="36"/>
      <c r="AX22" s="36"/>
      <c r="AY22" s="36"/>
      <c r="AZ22" s="140"/>
      <c r="BA22" s="146">
        <f t="shared" si="27"/>
        <v>0</v>
      </c>
      <c r="BB22" s="144">
        <f t="shared" si="28"/>
        <v>0</v>
      </c>
      <c r="BC22" s="144">
        <f t="shared" si="29"/>
        <v>0</v>
      </c>
      <c r="BD22" s="144">
        <f t="shared" si="30"/>
        <v>0</v>
      </c>
      <c r="BE22" s="144">
        <f t="shared" si="31"/>
        <v>0</v>
      </c>
      <c r="BF22" s="144">
        <f t="shared" si="32"/>
        <v>0</v>
      </c>
      <c r="BG22" s="145">
        <f t="shared" si="33"/>
        <v>0</v>
      </c>
    </row>
    <row r="23" spans="1:59" x14ac:dyDescent="0.2">
      <c r="A23" s="138"/>
      <c r="B23" s="139"/>
      <c r="C23" s="138"/>
      <c r="D23" s="135">
        <f t="shared" si="8"/>
        <v>0</v>
      </c>
      <c r="E23" s="132"/>
      <c r="F23" s="36"/>
      <c r="G23" s="36"/>
      <c r="H23" s="36"/>
      <c r="I23" s="36"/>
      <c r="J23" s="140"/>
      <c r="K23" s="135">
        <f t="shared" si="9"/>
        <v>0</v>
      </c>
      <c r="L23" s="36"/>
      <c r="M23" s="36"/>
      <c r="N23" s="36"/>
      <c r="O23" s="36"/>
      <c r="P23" s="36"/>
      <c r="Q23" s="140"/>
      <c r="R23" s="143">
        <f t="shared" si="10"/>
        <v>0</v>
      </c>
      <c r="S23" s="144">
        <f t="shared" si="11"/>
        <v>0</v>
      </c>
      <c r="T23" s="144">
        <f t="shared" si="12"/>
        <v>0</v>
      </c>
      <c r="U23" s="144">
        <f t="shared" si="13"/>
        <v>0</v>
      </c>
      <c r="V23" s="144">
        <f t="shared" si="14"/>
        <v>0</v>
      </c>
      <c r="W23" s="144">
        <f t="shared" si="15"/>
        <v>0</v>
      </c>
      <c r="X23" s="145">
        <f t="shared" si="16"/>
        <v>0</v>
      </c>
      <c r="Y23" s="143">
        <f t="shared" si="17"/>
        <v>0</v>
      </c>
      <c r="Z23" s="144">
        <f t="shared" si="18"/>
        <v>0</v>
      </c>
      <c r="AA23" s="144">
        <f t="shared" si="19"/>
        <v>0</v>
      </c>
      <c r="AB23" s="144">
        <f t="shared" si="20"/>
        <v>0</v>
      </c>
      <c r="AC23" s="144">
        <f t="shared" si="21"/>
        <v>0</v>
      </c>
      <c r="AD23" s="144">
        <f t="shared" si="22"/>
        <v>0</v>
      </c>
      <c r="AE23" s="145">
        <f t="shared" si="23"/>
        <v>0</v>
      </c>
      <c r="AF23" s="143">
        <f t="shared" si="24"/>
        <v>0</v>
      </c>
      <c r="AG23" s="36"/>
      <c r="AH23" s="36"/>
      <c r="AI23" s="36"/>
      <c r="AJ23" s="36"/>
      <c r="AK23" s="36"/>
      <c r="AL23" s="36"/>
      <c r="AM23" s="144">
        <f t="shared" si="25"/>
        <v>0</v>
      </c>
      <c r="AN23" s="36"/>
      <c r="AO23" s="36"/>
      <c r="AP23" s="36"/>
      <c r="AQ23" s="36"/>
      <c r="AR23" s="36"/>
      <c r="AS23" s="140"/>
      <c r="AT23" s="146">
        <f t="shared" si="26"/>
        <v>0</v>
      </c>
      <c r="AU23" s="36"/>
      <c r="AV23" s="36"/>
      <c r="AW23" s="36"/>
      <c r="AX23" s="36"/>
      <c r="AY23" s="36"/>
      <c r="AZ23" s="140"/>
      <c r="BA23" s="146">
        <f t="shared" si="27"/>
        <v>0</v>
      </c>
      <c r="BB23" s="144">
        <f t="shared" si="28"/>
        <v>0</v>
      </c>
      <c r="BC23" s="144">
        <f t="shared" si="29"/>
        <v>0</v>
      </c>
      <c r="BD23" s="144">
        <f t="shared" si="30"/>
        <v>0</v>
      </c>
      <c r="BE23" s="144">
        <f t="shared" si="31"/>
        <v>0</v>
      </c>
      <c r="BF23" s="144">
        <f t="shared" si="32"/>
        <v>0</v>
      </c>
      <c r="BG23" s="145">
        <f t="shared" si="33"/>
        <v>0</v>
      </c>
    </row>
    <row r="24" spans="1:59" x14ac:dyDescent="0.2">
      <c r="A24" s="138"/>
      <c r="B24" s="139"/>
      <c r="C24" s="138"/>
      <c r="D24" s="135">
        <f t="shared" si="8"/>
        <v>0</v>
      </c>
      <c r="E24" s="132"/>
      <c r="F24" s="36"/>
      <c r="G24" s="36"/>
      <c r="H24" s="36"/>
      <c r="I24" s="36"/>
      <c r="J24" s="140"/>
      <c r="K24" s="135">
        <f t="shared" si="9"/>
        <v>0</v>
      </c>
      <c r="L24" s="36"/>
      <c r="M24" s="36"/>
      <c r="N24" s="36"/>
      <c r="O24" s="36"/>
      <c r="P24" s="36"/>
      <c r="Q24" s="140"/>
      <c r="R24" s="143">
        <f t="shared" si="10"/>
        <v>0</v>
      </c>
      <c r="S24" s="144">
        <f t="shared" si="11"/>
        <v>0</v>
      </c>
      <c r="T24" s="144">
        <f t="shared" si="12"/>
        <v>0</v>
      </c>
      <c r="U24" s="144">
        <f t="shared" si="13"/>
        <v>0</v>
      </c>
      <c r="V24" s="144">
        <f t="shared" si="14"/>
        <v>0</v>
      </c>
      <c r="W24" s="144">
        <f t="shared" si="15"/>
        <v>0</v>
      </c>
      <c r="X24" s="145">
        <f t="shared" si="16"/>
        <v>0</v>
      </c>
      <c r="Y24" s="143">
        <f t="shared" si="17"/>
        <v>0</v>
      </c>
      <c r="Z24" s="144">
        <f t="shared" si="18"/>
        <v>0</v>
      </c>
      <c r="AA24" s="144">
        <f t="shared" si="19"/>
        <v>0</v>
      </c>
      <c r="AB24" s="144">
        <f t="shared" si="20"/>
        <v>0</v>
      </c>
      <c r="AC24" s="144">
        <f t="shared" si="21"/>
        <v>0</v>
      </c>
      <c r="AD24" s="144">
        <f t="shared" si="22"/>
        <v>0</v>
      </c>
      <c r="AE24" s="145">
        <f t="shared" si="23"/>
        <v>0</v>
      </c>
      <c r="AF24" s="143">
        <f t="shared" si="24"/>
        <v>0</v>
      </c>
      <c r="AG24" s="36"/>
      <c r="AH24" s="36"/>
      <c r="AI24" s="36"/>
      <c r="AJ24" s="36"/>
      <c r="AK24" s="36"/>
      <c r="AL24" s="36"/>
      <c r="AM24" s="144">
        <f t="shared" si="25"/>
        <v>0</v>
      </c>
      <c r="AN24" s="36"/>
      <c r="AO24" s="36"/>
      <c r="AP24" s="36"/>
      <c r="AQ24" s="36"/>
      <c r="AR24" s="36"/>
      <c r="AS24" s="140"/>
      <c r="AT24" s="146">
        <f t="shared" si="26"/>
        <v>0</v>
      </c>
      <c r="AU24" s="36"/>
      <c r="AV24" s="36"/>
      <c r="AW24" s="36"/>
      <c r="AX24" s="36"/>
      <c r="AY24" s="36"/>
      <c r="AZ24" s="140"/>
      <c r="BA24" s="146">
        <f t="shared" si="27"/>
        <v>0</v>
      </c>
      <c r="BB24" s="144">
        <f t="shared" si="28"/>
        <v>0</v>
      </c>
      <c r="BC24" s="144">
        <f t="shared" si="29"/>
        <v>0</v>
      </c>
      <c r="BD24" s="144">
        <f t="shared" si="30"/>
        <v>0</v>
      </c>
      <c r="BE24" s="144">
        <f t="shared" si="31"/>
        <v>0</v>
      </c>
      <c r="BF24" s="144">
        <f t="shared" si="32"/>
        <v>0</v>
      </c>
      <c r="BG24" s="145">
        <f t="shared" si="33"/>
        <v>0</v>
      </c>
    </row>
    <row r="25" spans="1:59" x14ac:dyDescent="0.2">
      <c r="A25" s="138"/>
      <c r="B25" s="139"/>
      <c r="C25" s="138"/>
      <c r="D25" s="135">
        <f t="shared" si="8"/>
        <v>0</v>
      </c>
      <c r="E25" s="132"/>
      <c r="F25" s="36"/>
      <c r="G25" s="36"/>
      <c r="H25" s="36"/>
      <c r="I25" s="36"/>
      <c r="J25" s="140"/>
      <c r="K25" s="135">
        <f t="shared" si="9"/>
        <v>0</v>
      </c>
      <c r="L25" s="36"/>
      <c r="M25" s="36"/>
      <c r="N25" s="36"/>
      <c r="O25" s="36"/>
      <c r="P25" s="36"/>
      <c r="Q25" s="140"/>
      <c r="R25" s="143">
        <f t="shared" si="10"/>
        <v>0</v>
      </c>
      <c r="S25" s="144">
        <f t="shared" si="11"/>
        <v>0</v>
      </c>
      <c r="T25" s="144">
        <f t="shared" si="12"/>
        <v>0</v>
      </c>
      <c r="U25" s="144">
        <f t="shared" si="13"/>
        <v>0</v>
      </c>
      <c r="V25" s="144">
        <f t="shared" si="14"/>
        <v>0</v>
      </c>
      <c r="W25" s="144">
        <f t="shared" si="15"/>
        <v>0</v>
      </c>
      <c r="X25" s="145">
        <f t="shared" si="16"/>
        <v>0</v>
      </c>
      <c r="Y25" s="143">
        <f t="shared" si="17"/>
        <v>0</v>
      </c>
      <c r="Z25" s="144">
        <f t="shared" si="18"/>
        <v>0</v>
      </c>
      <c r="AA25" s="144">
        <f t="shared" si="19"/>
        <v>0</v>
      </c>
      <c r="AB25" s="144">
        <f t="shared" si="20"/>
        <v>0</v>
      </c>
      <c r="AC25" s="144">
        <f t="shared" si="21"/>
        <v>0</v>
      </c>
      <c r="AD25" s="144">
        <f t="shared" si="22"/>
        <v>0</v>
      </c>
      <c r="AE25" s="145">
        <f t="shared" si="23"/>
        <v>0</v>
      </c>
      <c r="AF25" s="143">
        <f t="shared" si="24"/>
        <v>0</v>
      </c>
      <c r="AG25" s="36"/>
      <c r="AH25" s="36"/>
      <c r="AI25" s="36"/>
      <c r="AJ25" s="36"/>
      <c r="AK25" s="36"/>
      <c r="AL25" s="36"/>
      <c r="AM25" s="144">
        <f t="shared" si="25"/>
        <v>0</v>
      </c>
      <c r="AN25" s="36"/>
      <c r="AO25" s="36"/>
      <c r="AP25" s="36"/>
      <c r="AQ25" s="36"/>
      <c r="AR25" s="36"/>
      <c r="AS25" s="140"/>
      <c r="AT25" s="146">
        <f t="shared" si="26"/>
        <v>0</v>
      </c>
      <c r="AU25" s="36"/>
      <c r="AV25" s="36"/>
      <c r="AW25" s="36"/>
      <c r="AX25" s="36"/>
      <c r="AY25" s="36"/>
      <c r="AZ25" s="140"/>
      <c r="BA25" s="146">
        <f t="shared" si="27"/>
        <v>0</v>
      </c>
      <c r="BB25" s="144">
        <f t="shared" si="28"/>
        <v>0</v>
      </c>
      <c r="BC25" s="144">
        <f t="shared" si="29"/>
        <v>0</v>
      </c>
      <c r="BD25" s="144">
        <f t="shared" si="30"/>
        <v>0</v>
      </c>
      <c r="BE25" s="144">
        <f t="shared" si="31"/>
        <v>0</v>
      </c>
      <c r="BF25" s="144">
        <f t="shared" si="32"/>
        <v>0</v>
      </c>
      <c r="BG25" s="145">
        <f t="shared" si="33"/>
        <v>0</v>
      </c>
    </row>
    <row r="26" spans="1:59" x14ac:dyDescent="0.2">
      <c r="A26" s="138"/>
      <c r="B26" s="139"/>
      <c r="C26" s="138"/>
      <c r="D26" s="135">
        <f t="shared" si="8"/>
        <v>0</v>
      </c>
      <c r="E26" s="132"/>
      <c r="F26" s="36"/>
      <c r="G26" s="36"/>
      <c r="H26" s="36"/>
      <c r="I26" s="36"/>
      <c r="J26" s="140"/>
      <c r="K26" s="135">
        <f t="shared" si="9"/>
        <v>0</v>
      </c>
      <c r="L26" s="36"/>
      <c r="M26" s="36"/>
      <c r="N26" s="36"/>
      <c r="O26" s="36"/>
      <c r="P26" s="36"/>
      <c r="Q26" s="140"/>
      <c r="R26" s="143">
        <f t="shared" si="10"/>
        <v>0</v>
      </c>
      <c r="S26" s="144">
        <f t="shared" si="11"/>
        <v>0</v>
      </c>
      <c r="T26" s="144">
        <f t="shared" si="12"/>
        <v>0</v>
      </c>
      <c r="U26" s="144">
        <f t="shared" si="13"/>
        <v>0</v>
      </c>
      <c r="V26" s="144">
        <f t="shared" si="14"/>
        <v>0</v>
      </c>
      <c r="W26" s="144">
        <f t="shared" si="15"/>
        <v>0</v>
      </c>
      <c r="X26" s="145">
        <f t="shared" si="16"/>
        <v>0</v>
      </c>
      <c r="Y26" s="143">
        <f t="shared" si="17"/>
        <v>0</v>
      </c>
      <c r="Z26" s="144">
        <f t="shared" si="18"/>
        <v>0</v>
      </c>
      <c r="AA26" s="144">
        <f t="shared" si="19"/>
        <v>0</v>
      </c>
      <c r="AB26" s="144">
        <f t="shared" si="20"/>
        <v>0</v>
      </c>
      <c r="AC26" s="144">
        <f t="shared" si="21"/>
        <v>0</v>
      </c>
      <c r="AD26" s="144">
        <f t="shared" si="22"/>
        <v>0</v>
      </c>
      <c r="AE26" s="145">
        <f t="shared" si="23"/>
        <v>0</v>
      </c>
      <c r="AF26" s="143">
        <f t="shared" si="24"/>
        <v>0</v>
      </c>
      <c r="AG26" s="36"/>
      <c r="AH26" s="36"/>
      <c r="AI26" s="36"/>
      <c r="AJ26" s="36"/>
      <c r="AK26" s="36"/>
      <c r="AL26" s="36"/>
      <c r="AM26" s="144">
        <f t="shared" si="25"/>
        <v>0</v>
      </c>
      <c r="AN26" s="36"/>
      <c r="AO26" s="36"/>
      <c r="AP26" s="36"/>
      <c r="AQ26" s="36"/>
      <c r="AR26" s="36"/>
      <c r="AS26" s="140"/>
      <c r="AT26" s="146">
        <f t="shared" si="26"/>
        <v>0</v>
      </c>
      <c r="AU26" s="36"/>
      <c r="AV26" s="36"/>
      <c r="AW26" s="36"/>
      <c r="AX26" s="36"/>
      <c r="AY26" s="36"/>
      <c r="AZ26" s="140"/>
      <c r="BA26" s="146">
        <f t="shared" si="27"/>
        <v>0</v>
      </c>
      <c r="BB26" s="144">
        <f t="shared" si="28"/>
        <v>0</v>
      </c>
      <c r="BC26" s="144">
        <f t="shared" si="29"/>
        <v>0</v>
      </c>
      <c r="BD26" s="144">
        <f t="shared" si="30"/>
        <v>0</v>
      </c>
      <c r="BE26" s="144">
        <f t="shared" si="31"/>
        <v>0</v>
      </c>
      <c r="BF26" s="144">
        <f t="shared" si="32"/>
        <v>0</v>
      </c>
      <c r="BG26" s="145">
        <f t="shared" si="33"/>
        <v>0</v>
      </c>
    </row>
    <row r="27" spans="1:59" x14ac:dyDescent="0.2">
      <c r="A27" s="138"/>
      <c r="B27" s="139"/>
      <c r="C27" s="138"/>
      <c r="D27" s="135">
        <f t="shared" si="8"/>
        <v>0</v>
      </c>
      <c r="E27" s="132"/>
      <c r="F27" s="36"/>
      <c r="G27" s="36"/>
      <c r="H27" s="36"/>
      <c r="I27" s="36"/>
      <c r="J27" s="140"/>
      <c r="K27" s="135">
        <f t="shared" si="9"/>
        <v>0</v>
      </c>
      <c r="L27" s="36"/>
      <c r="M27" s="36"/>
      <c r="N27" s="36"/>
      <c r="O27" s="36"/>
      <c r="P27" s="36"/>
      <c r="Q27" s="140"/>
      <c r="R27" s="143">
        <f t="shared" si="10"/>
        <v>0</v>
      </c>
      <c r="S27" s="144">
        <f t="shared" si="11"/>
        <v>0</v>
      </c>
      <c r="T27" s="144">
        <f t="shared" si="12"/>
        <v>0</v>
      </c>
      <c r="U27" s="144">
        <f t="shared" si="13"/>
        <v>0</v>
      </c>
      <c r="V27" s="144">
        <f t="shared" si="14"/>
        <v>0</v>
      </c>
      <c r="W27" s="144">
        <f t="shared" si="15"/>
        <v>0</v>
      </c>
      <c r="X27" s="145">
        <f t="shared" si="16"/>
        <v>0</v>
      </c>
      <c r="Y27" s="143">
        <f t="shared" si="17"/>
        <v>0</v>
      </c>
      <c r="Z27" s="144">
        <f t="shared" si="18"/>
        <v>0</v>
      </c>
      <c r="AA27" s="144">
        <f t="shared" si="19"/>
        <v>0</v>
      </c>
      <c r="AB27" s="144">
        <f t="shared" si="20"/>
        <v>0</v>
      </c>
      <c r="AC27" s="144">
        <f t="shared" si="21"/>
        <v>0</v>
      </c>
      <c r="AD27" s="144">
        <f t="shared" si="22"/>
        <v>0</v>
      </c>
      <c r="AE27" s="145">
        <f t="shared" si="23"/>
        <v>0</v>
      </c>
      <c r="AF27" s="143">
        <f t="shared" si="24"/>
        <v>0</v>
      </c>
      <c r="AG27" s="36"/>
      <c r="AH27" s="36"/>
      <c r="AI27" s="36"/>
      <c r="AJ27" s="36"/>
      <c r="AK27" s="36"/>
      <c r="AL27" s="36"/>
      <c r="AM27" s="144">
        <f t="shared" si="25"/>
        <v>0</v>
      </c>
      <c r="AN27" s="36"/>
      <c r="AO27" s="36"/>
      <c r="AP27" s="36"/>
      <c r="AQ27" s="36"/>
      <c r="AR27" s="36"/>
      <c r="AS27" s="140"/>
      <c r="AT27" s="146">
        <f t="shared" si="26"/>
        <v>0</v>
      </c>
      <c r="AU27" s="36"/>
      <c r="AV27" s="36"/>
      <c r="AW27" s="36"/>
      <c r="AX27" s="36"/>
      <c r="AY27" s="36"/>
      <c r="AZ27" s="140"/>
      <c r="BA27" s="146">
        <f t="shared" si="27"/>
        <v>0</v>
      </c>
      <c r="BB27" s="144">
        <f t="shared" si="28"/>
        <v>0</v>
      </c>
      <c r="BC27" s="144">
        <f t="shared" si="29"/>
        <v>0</v>
      </c>
      <c r="BD27" s="144">
        <f t="shared" si="30"/>
        <v>0</v>
      </c>
      <c r="BE27" s="144">
        <f t="shared" si="31"/>
        <v>0</v>
      </c>
      <c r="BF27" s="144">
        <f t="shared" si="32"/>
        <v>0</v>
      </c>
      <c r="BG27" s="145">
        <f t="shared" si="33"/>
        <v>0</v>
      </c>
    </row>
    <row r="28" spans="1:59" x14ac:dyDescent="0.2">
      <c r="A28" s="138"/>
      <c r="B28" s="139"/>
      <c r="C28" s="138"/>
      <c r="D28" s="135">
        <f t="shared" si="8"/>
        <v>0</v>
      </c>
      <c r="E28" s="132"/>
      <c r="F28" s="36"/>
      <c r="G28" s="36"/>
      <c r="H28" s="36"/>
      <c r="I28" s="36"/>
      <c r="J28" s="140"/>
      <c r="K28" s="135">
        <f t="shared" si="9"/>
        <v>0</v>
      </c>
      <c r="L28" s="36"/>
      <c r="M28" s="36"/>
      <c r="N28" s="36"/>
      <c r="O28" s="36"/>
      <c r="P28" s="36"/>
      <c r="Q28" s="140"/>
      <c r="R28" s="143">
        <f t="shared" si="10"/>
        <v>0</v>
      </c>
      <c r="S28" s="144">
        <f t="shared" si="11"/>
        <v>0</v>
      </c>
      <c r="T28" s="144">
        <f t="shared" si="12"/>
        <v>0</v>
      </c>
      <c r="U28" s="144">
        <f t="shared" si="13"/>
        <v>0</v>
      </c>
      <c r="V28" s="144">
        <f t="shared" si="14"/>
        <v>0</v>
      </c>
      <c r="W28" s="144">
        <f t="shared" si="15"/>
        <v>0</v>
      </c>
      <c r="X28" s="145">
        <f t="shared" si="16"/>
        <v>0</v>
      </c>
      <c r="Y28" s="143">
        <f t="shared" si="17"/>
        <v>0</v>
      </c>
      <c r="Z28" s="144">
        <f t="shared" si="18"/>
        <v>0</v>
      </c>
      <c r="AA28" s="144">
        <f t="shared" si="19"/>
        <v>0</v>
      </c>
      <c r="AB28" s="144">
        <f t="shared" si="20"/>
        <v>0</v>
      </c>
      <c r="AC28" s="144">
        <f t="shared" si="21"/>
        <v>0</v>
      </c>
      <c r="AD28" s="144">
        <f t="shared" si="22"/>
        <v>0</v>
      </c>
      <c r="AE28" s="145">
        <f t="shared" si="23"/>
        <v>0</v>
      </c>
      <c r="AF28" s="143">
        <f t="shared" si="24"/>
        <v>0</v>
      </c>
      <c r="AG28" s="36"/>
      <c r="AH28" s="36"/>
      <c r="AI28" s="36"/>
      <c r="AJ28" s="36"/>
      <c r="AK28" s="36"/>
      <c r="AL28" s="36"/>
      <c r="AM28" s="144">
        <f t="shared" si="25"/>
        <v>0</v>
      </c>
      <c r="AN28" s="36"/>
      <c r="AO28" s="36"/>
      <c r="AP28" s="36"/>
      <c r="AQ28" s="36"/>
      <c r="AR28" s="36"/>
      <c r="AS28" s="140"/>
      <c r="AT28" s="146">
        <f t="shared" si="26"/>
        <v>0</v>
      </c>
      <c r="AU28" s="36"/>
      <c r="AV28" s="36"/>
      <c r="AW28" s="36"/>
      <c r="AX28" s="36"/>
      <c r="AY28" s="36"/>
      <c r="AZ28" s="140"/>
      <c r="BA28" s="146">
        <f t="shared" si="27"/>
        <v>0</v>
      </c>
      <c r="BB28" s="144">
        <f t="shared" si="28"/>
        <v>0</v>
      </c>
      <c r="BC28" s="144">
        <f t="shared" si="29"/>
        <v>0</v>
      </c>
      <c r="BD28" s="144">
        <f t="shared" si="30"/>
        <v>0</v>
      </c>
      <c r="BE28" s="144">
        <f t="shared" si="31"/>
        <v>0</v>
      </c>
      <c r="BF28" s="144">
        <f t="shared" si="32"/>
        <v>0</v>
      </c>
      <c r="BG28" s="145">
        <f t="shared" si="33"/>
        <v>0</v>
      </c>
    </row>
    <row r="29" spans="1:59" x14ac:dyDescent="0.2">
      <c r="A29" s="138"/>
      <c r="B29" s="139"/>
      <c r="C29" s="138"/>
      <c r="D29" s="135">
        <f t="shared" si="8"/>
        <v>0</v>
      </c>
      <c r="E29" s="132"/>
      <c r="F29" s="36"/>
      <c r="G29" s="36"/>
      <c r="H29" s="36"/>
      <c r="I29" s="36"/>
      <c r="J29" s="140"/>
      <c r="K29" s="135">
        <f t="shared" si="9"/>
        <v>0</v>
      </c>
      <c r="L29" s="36"/>
      <c r="M29" s="36"/>
      <c r="N29" s="36"/>
      <c r="O29" s="36"/>
      <c r="P29" s="36"/>
      <c r="Q29" s="140"/>
      <c r="R29" s="143">
        <f t="shared" si="10"/>
        <v>0</v>
      </c>
      <c r="S29" s="144">
        <f t="shared" si="11"/>
        <v>0</v>
      </c>
      <c r="T29" s="144">
        <f t="shared" si="12"/>
        <v>0</v>
      </c>
      <c r="U29" s="144">
        <f t="shared" si="13"/>
        <v>0</v>
      </c>
      <c r="V29" s="144">
        <f t="shared" si="14"/>
        <v>0</v>
      </c>
      <c r="W29" s="144">
        <f t="shared" si="15"/>
        <v>0</v>
      </c>
      <c r="X29" s="145">
        <f t="shared" si="16"/>
        <v>0</v>
      </c>
      <c r="Y29" s="143">
        <f t="shared" si="17"/>
        <v>0</v>
      </c>
      <c r="Z29" s="144">
        <f t="shared" si="18"/>
        <v>0</v>
      </c>
      <c r="AA29" s="144">
        <f t="shared" si="19"/>
        <v>0</v>
      </c>
      <c r="AB29" s="144">
        <f t="shared" si="20"/>
        <v>0</v>
      </c>
      <c r="AC29" s="144">
        <f t="shared" si="21"/>
        <v>0</v>
      </c>
      <c r="AD29" s="144">
        <f t="shared" si="22"/>
        <v>0</v>
      </c>
      <c r="AE29" s="145">
        <f t="shared" si="23"/>
        <v>0</v>
      </c>
      <c r="AF29" s="143">
        <f t="shared" si="24"/>
        <v>0</v>
      </c>
      <c r="AG29" s="36"/>
      <c r="AH29" s="36"/>
      <c r="AI29" s="36"/>
      <c r="AJ29" s="36"/>
      <c r="AK29" s="36"/>
      <c r="AL29" s="36"/>
      <c r="AM29" s="144">
        <f t="shared" si="25"/>
        <v>0</v>
      </c>
      <c r="AN29" s="36"/>
      <c r="AO29" s="36"/>
      <c r="AP29" s="36"/>
      <c r="AQ29" s="36"/>
      <c r="AR29" s="36"/>
      <c r="AS29" s="140"/>
      <c r="AT29" s="146">
        <f t="shared" si="26"/>
        <v>0</v>
      </c>
      <c r="AU29" s="36"/>
      <c r="AV29" s="36"/>
      <c r="AW29" s="36"/>
      <c r="AX29" s="36"/>
      <c r="AY29" s="36"/>
      <c r="AZ29" s="140"/>
      <c r="BA29" s="146">
        <f t="shared" si="27"/>
        <v>0</v>
      </c>
      <c r="BB29" s="144">
        <f t="shared" si="28"/>
        <v>0</v>
      </c>
      <c r="BC29" s="144">
        <f t="shared" si="29"/>
        <v>0</v>
      </c>
      <c r="BD29" s="144">
        <f t="shared" si="30"/>
        <v>0</v>
      </c>
      <c r="BE29" s="144">
        <f t="shared" si="31"/>
        <v>0</v>
      </c>
      <c r="BF29" s="144">
        <f t="shared" si="32"/>
        <v>0</v>
      </c>
      <c r="BG29" s="145">
        <f t="shared" si="33"/>
        <v>0</v>
      </c>
    </row>
    <row r="30" spans="1:59" x14ac:dyDescent="0.2">
      <c r="A30" s="138"/>
      <c r="B30" s="139"/>
      <c r="C30" s="138"/>
      <c r="D30" s="135">
        <f t="shared" si="8"/>
        <v>0</v>
      </c>
      <c r="E30" s="132"/>
      <c r="F30" s="36"/>
      <c r="G30" s="36"/>
      <c r="H30" s="36"/>
      <c r="I30" s="36"/>
      <c r="J30" s="140"/>
      <c r="K30" s="135">
        <f t="shared" si="9"/>
        <v>0</v>
      </c>
      <c r="L30" s="36"/>
      <c r="M30" s="36"/>
      <c r="N30" s="36"/>
      <c r="O30" s="36"/>
      <c r="P30" s="36"/>
      <c r="Q30" s="140"/>
      <c r="R30" s="143">
        <f t="shared" si="10"/>
        <v>0</v>
      </c>
      <c r="S30" s="144">
        <f t="shared" si="11"/>
        <v>0</v>
      </c>
      <c r="T30" s="144">
        <f t="shared" si="12"/>
        <v>0</v>
      </c>
      <c r="U30" s="144">
        <f t="shared" si="13"/>
        <v>0</v>
      </c>
      <c r="V30" s="144">
        <f t="shared" si="14"/>
        <v>0</v>
      </c>
      <c r="W30" s="144">
        <f t="shared" si="15"/>
        <v>0</v>
      </c>
      <c r="X30" s="145">
        <f t="shared" si="16"/>
        <v>0</v>
      </c>
      <c r="Y30" s="143">
        <f t="shared" si="17"/>
        <v>0</v>
      </c>
      <c r="Z30" s="144">
        <f t="shared" si="18"/>
        <v>0</v>
      </c>
      <c r="AA30" s="144">
        <f t="shared" si="19"/>
        <v>0</v>
      </c>
      <c r="AB30" s="144">
        <f t="shared" si="20"/>
        <v>0</v>
      </c>
      <c r="AC30" s="144">
        <f t="shared" si="21"/>
        <v>0</v>
      </c>
      <c r="AD30" s="144">
        <f t="shared" si="22"/>
        <v>0</v>
      </c>
      <c r="AE30" s="145">
        <f t="shared" si="23"/>
        <v>0</v>
      </c>
      <c r="AF30" s="143">
        <f t="shared" si="24"/>
        <v>0</v>
      </c>
      <c r="AG30" s="36"/>
      <c r="AH30" s="36"/>
      <c r="AI30" s="36"/>
      <c r="AJ30" s="36"/>
      <c r="AK30" s="36"/>
      <c r="AL30" s="36"/>
      <c r="AM30" s="144">
        <f t="shared" si="25"/>
        <v>0</v>
      </c>
      <c r="AN30" s="36"/>
      <c r="AO30" s="36"/>
      <c r="AP30" s="36"/>
      <c r="AQ30" s="36"/>
      <c r="AR30" s="36"/>
      <c r="AS30" s="140"/>
      <c r="AT30" s="146">
        <f t="shared" si="26"/>
        <v>0</v>
      </c>
      <c r="AU30" s="36"/>
      <c r="AV30" s="36"/>
      <c r="AW30" s="36"/>
      <c r="AX30" s="36"/>
      <c r="AY30" s="36"/>
      <c r="AZ30" s="140"/>
      <c r="BA30" s="146">
        <f t="shared" si="27"/>
        <v>0</v>
      </c>
      <c r="BB30" s="144">
        <f t="shared" si="28"/>
        <v>0</v>
      </c>
      <c r="BC30" s="144">
        <f t="shared" si="29"/>
        <v>0</v>
      </c>
      <c r="BD30" s="144">
        <f t="shared" si="30"/>
        <v>0</v>
      </c>
      <c r="BE30" s="144">
        <f t="shared" si="31"/>
        <v>0</v>
      </c>
      <c r="BF30" s="144">
        <f t="shared" si="32"/>
        <v>0</v>
      </c>
      <c r="BG30" s="145">
        <f t="shared" si="33"/>
        <v>0</v>
      </c>
    </row>
    <row r="31" spans="1:59" x14ac:dyDescent="0.2">
      <c r="A31" s="138"/>
      <c r="B31" s="139"/>
      <c r="C31" s="138"/>
      <c r="D31" s="135">
        <f t="shared" si="8"/>
        <v>0</v>
      </c>
      <c r="E31" s="132"/>
      <c r="F31" s="36"/>
      <c r="G31" s="36"/>
      <c r="H31" s="36"/>
      <c r="I31" s="36"/>
      <c r="J31" s="140"/>
      <c r="K31" s="135">
        <f t="shared" si="9"/>
        <v>0</v>
      </c>
      <c r="L31" s="36"/>
      <c r="M31" s="36"/>
      <c r="N31" s="36"/>
      <c r="O31" s="36"/>
      <c r="P31" s="36"/>
      <c r="Q31" s="140"/>
      <c r="R31" s="143">
        <f t="shared" si="10"/>
        <v>0</v>
      </c>
      <c r="S31" s="144">
        <f t="shared" si="11"/>
        <v>0</v>
      </c>
      <c r="T31" s="144">
        <f t="shared" si="12"/>
        <v>0</v>
      </c>
      <c r="U31" s="144">
        <f t="shared" si="13"/>
        <v>0</v>
      </c>
      <c r="V31" s="144">
        <f t="shared" si="14"/>
        <v>0</v>
      </c>
      <c r="W31" s="144">
        <f t="shared" si="15"/>
        <v>0</v>
      </c>
      <c r="X31" s="145">
        <f t="shared" si="16"/>
        <v>0</v>
      </c>
      <c r="Y31" s="143">
        <f t="shared" si="17"/>
        <v>0</v>
      </c>
      <c r="Z31" s="144">
        <f t="shared" si="18"/>
        <v>0</v>
      </c>
      <c r="AA31" s="144">
        <f t="shared" si="19"/>
        <v>0</v>
      </c>
      <c r="AB31" s="144">
        <f t="shared" si="20"/>
        <v>0</v>
      </c>
      <c r="AC31" s="144">
        <f t="shared" si="21"/>
        <v>0</v>
      </c>
      <c r="AD31" s="144">
        <f t="shared" si="22"/>
        <v>0</v>
      </c>
      <c r="AE31" s="145">
        <f t="shared" si="23"/>
        <v>0</v>
      </c>
      <c r="AF31" s="143">
        <f t="shared" si="24"/>
        <v>0</v>
      </c>
      <c r="AG31" s="36"/>
      <c r="AH31" s="36"/>
      <c r="AI31" s="36"/>
      <c r="AJ31" s="36"/>
      <c r="AK31" s="36"/>
      <c r="AL31" s="36"/>
      <c r="AM31" s="144">
        <f t="shared" si="25"/>
        <v>0</v>
      </c>
      <c r="AN31" s="36"/>
      <c r="AO31" s="36"/>
      <c r="AP31" s="36"/>
      <c r="AQ31" s="36"/>
      <c r="AR31" s="36"/>
      <c r="AS31" s="140"/>
      <c r="AT31" s="146">
        <f t="shared" si="26"/>
        <v>0</v>
      </c>
      <c r="AU31" s="36"/>
      <c r="AV31" s="36"/>
      <c r="AW31" s="36"/>
      <c r="AX31" s="36"/>
      <c r="AY31" s="36"/>
      <c r="AZ31" s="140"/>
      <c r="BA31" s="146">
        <f t="shared" si="27"/>
        <v>0</v>
      </c>
      <c r="BB31" s="144">
        <f t="shared" si="28"/>
        <v>0</v>
      </c>
      <c r="BC31" s="144">
        <f t="shared" si="29"/>
        <v>0</v>
      </c>
      <c r="BD31" s="144">
        <f t="shared" si="30"/>
        <v>0</v>
      </c>
      <c r="BE31" s="144">
        <f t="shared" si="31"/>
        <v>0</v>
      </c>
      <c r="BF31" s="144">
        <f t="shared" si="32"/>
        <v>0</v>
      </c>
      <c r="BG31" s="145">
        <f t="shared" si="33"/>
        <v>0</v>
      </c>
    </row>
    <row r="32" spans="1:59" x14ac:dyDescent="0.2">
      <c r="A32" s="138"/>
      <c r="B32" s="139"/>
      <c r="C32" s="138"/>
      <c r="D32" s="135">
        <f t="shared" si="8"/>
        <v>0</v>
      </c>
      <c r="E32" s="36"/>
      <c r="F32" s="36"/>
      <c r="G32" s="36"/>
      <c r="H32" s="36"/>
      <c r="I32" s="36"/>
      <c r="J32" s="140"/>
      <c r="K32" s="135">
        <f t="shared" si="9"/>
        <v>0</v>
      </c>
      <c r="L32" s="36"/>
      <c r="M32" s="36"/>
      <c r="N32" s="36"/>
      <c r="O32" s="36"/>
      <c r="P32" s="36"/>
      <c r="Q32" s="140"/>
      <c r="R32" s="143">
        <f t="shared" si="10"/>
        <v>0</v>
      </c>
      <c r="S32" s="144">
        <f t="shared" si="11"/>
        <v>0</v>
      </c>
      <c r="T32" s="144">
        <f t="shared" si="12"/>
        <v>0</v>
      </c>
      <c r="U32" s="144">
        <f t="shared" si="13"/>
        <v>0</v>
      </c>
      <c r="V32" s="144">
        <f t="shared" si="14"/>
        <v>0</v>
      </c>
      <c r="W32" s="144">
        <f t="shared" si="15"/>
        <v>0</v>
      </c>
      <c r="X32" s="145">
        <f t="shared" si="16"/>
        <v>0</v>
      </c>
      <c r="Y32" s="143">
        <f t="shared" si="17"/>
        <v>0</v>
      </c>
      <c r="Z32" s="144">
        <f t="shared" si="18"/>
        <v>0</v>
      </c>
      <c r="AA32" s="144">
        <f t="shared" si="19"/>
        <v>0</v>
      </c>
      <c r="AB32" s="144">
        <f t="shared" si="20"/>
        <v>0</v>
      </c>
      <c r="AC32" s="144">
        <f t="shared" si="21"/>
        <v>0</v>
      </c>
      <c r="AD32" s="144">
        <f t="shared" si="22"/>
        <v>0</v>
      </c>
      <c r="AE32" s="145">
        <f t="shared" si="23"/>
        <v>0</v>
      </c>
      <c r="AF32" s="143">
        <f t="shared" si="24"/>
        <v>0</v>
      </c>
      <c r="AG32" s="36"/>
      <c r="AH32" s="36"/>
      <c r="AI32" s="36"/>
      <c r="AJ32" s="36"/>
      <c r="AK32" s="36"/>
      <c r="AL32" s="36"/>
      <c r="AM32" s="144">
        <f t="shared" si="25"/>
        <v>0</v>
      </c>
      <c r="AN32" s="36"/>
      <c r="AO32" s="36"/>
      <c r="AP32" s="36"/>
      <c r="AQ32" s="36"/>
      <c r="AR32" s="36"/>
      <c r="AS32" s="140"/>
      <c r="AT32" s="146">
        <f t="shared" si="26"/>
        <v>0</v>
      </c>
      <c r="AU32" s="36"/>
      <c r="AV32" s="36"/>
      <c r="AW32" s="36"/>
      <c r="AX32" s="36"/>
      <c r="AY32" s="36"/>
      <c r="AZ32" s="140"/>
      <c r="BA32" s="146">
        <f t="shared" si="27"/>
        <v>0</v>
      </c>
      <c r="BB32" s="144">
        <f t="shared" si="28"/>
        <v>0</v>
      </c>
      <c r="BC32" s="144">
        <f t="shared" si="29"/>
        <v>0</v>
      </c>
      <c r="BD32" s="144">
        <f t="shared" si="30"/>
        <v>0</v>
      </c>
      <c r="BE32" s="144">
        <f t="shared" si="31"/>
        <v>0</v>
      </c>
      <c r="BF32" s="144">
        <f t="shared" si="32"/>
        <v>0</v>
      </c>
      <c r="BG32" s="145">
        <f t="shared" si="33"/>
        <v>0</v>
      </c>
    </row>
    <row r="33" spans="1:59" x14ac:dyDescent="0.2">
      <c r="A33" s="138"/>
      <c r="B33" s="139"/>
      <c r="C33" s="138"/>
      <c r="D33" s="135">
        <f t="shared" si="8"/>
        <v>0</v>
      </c>
      <c r="E33" s="36"/>
      <c r="F33" s="36"/>
      <c r="G33" s="36"/>
      <c r="H33" s="36"/>
      <c r="I33" s="36"/>
      <c r="J33" s="140"/>
      <c r="K33" s="135">
        <f t="shared" si="9"/>
        <v>0</v>
      </c>
      <c r="L33" s="36"/>
      <c r="M33" s="36"/>
      <c r="N33" s="36"/>
      <c r="O33" s="36"/>
      <c r="P33" s="36"/>
      <c r="Q33" s="140"/>
      <c r="R33" s="143">
        <f t="shared" si="10"/>
        <v>0</v>
      </c>
      <c r="S33" s="144">
        <f t="shared" si="11"/>
        <v>0</v>
      </c>
      <c r="T33" s="144">
        <f t="shared" si="12"/>
        <v>0</v>
      </c>
      <c r="U33" s="144">
        <f t="shared" si="13"/>
        <v>0</v>
      </c>
      <c r="V33" s="144">
        <f t="shared" si="14"/>
        <v>0</v>
      </c>
      <c r="W33" s="144">
        <f t="shared" si="15"/>
        <v>0</v>
      </c>
      <c r="X33" s="145">
        <f t="shared" si="16"/>
        <v>0</v>
      </c>
      <c r="Y33" s="143">
        <f t="shared" si="17"/>
        <v>0</v>
      </c>
      <c r="Z33" s="144">
        <f t="shared" si="18"/>
        <v>0</v>
      </c>
      <c r="AA33" s="144">
        <f t="shared" si="19"/>
        <v>0</v>
      </c>
      <c r="AB33" s="144">
        <f t="shared" si="20"/>
        <v>0</v>
      </c>
      <c r="AC33" s="144">
        <f t="shared" si="21"/>
        <v>0</v>
      </c>
      <c r="AD33" s="144">
        <f t="shared" si="22"/>
        <v>0</v>
      </c>
      <c r="AE33" s="145">
        <f t="shared" si="23"/>
        <v>0</v>
      </c>
      <c r="AF33" s="143">
        <f t="shared" si="24"/>
        <v>0</v>
      </c>
      <c r="AG33" s="36"/>
      <c r="AH33" s="36"/>
      <c r="AI33" s="36"/>
      <c r="AJ33" s="36"/>
      <c r="AK33" s="36"/>
      <c r="AL33" s="36"/>
      <c r="AM33" s="144">
        <f t="shared" si="25"/>
        <v>0</v>
      </c>
      <c r="AN33" s="36"/>
      <c r="AO33" s="36"/>
      <c r="AP33" s="36"/>
      <c r="AQ33" s="36"/>
      <c r="AR33" s="36"/>
      <c r="AS33" s="140"/>
      <c r="AT33" s="146">
        <f t="shared" si="26"/>
        <v>0</v>
      </c>
      <c r="AU33" s="36"/>
      <c r="AV33" s="36"/>
      <c r="AW33" s="36"/>
      <c r="AX33" s="36"/>
      <c r="AY33" s="36"/>
      <c r="AZ33" s="140"/>
      <c r="BA33" s="146">
        <f t="shared" si="27"/>
        <v>0</v>
      </c>
      <c r="BB33" s="144">
        <f t="shared" si="28"/>
        <v>0</v>
      </c>
      <c r="BC33" s="144">
        <f t="shared" si="29"/>
        <v>0</v>
      </c>
      <c r="BD33" s="144">
        <f t="shared" si="30"/>
        <v>0</v>
      </c>
      <c r="BE33" s="144">
        <f t="shared" si="31"/>
        <v>0</v>
      </c>
      <c r="BF33" s="144">
        <f t="shared" si="32"/>
        <v>0</v>
      </c>
      <c r="BG33" s="145">
        <f t="shared" si="33"/>
        <v>0</v>
      </c>
    </row>
    <row r="34" spans="1:59" x14ac:dyDescent="0.2">
      <c r="A34" s="138"/>
      <c r="B34" s="139"/>
      <c r="C34" s="138"/>
      <c r="D34" s="135">
        <f t="shared" si="8"/>
        <v>0</v>
      </c>
      <c r="E34" s="36"/>
      <c r="F34" s="36"/>
      <c r="G34" s="36"/>
      <c r="H34" s="36"/>
      <c r="I34" s="36"/>
      <c r="J34" s="140"/>
      <c r="K34" s="135">
        <f t="shared" si="9"/>
        <v>0</v>
      </c>
      <c r="L34" s="36"/>
      <c r="M34" s="36"/>
      <c r="N34" s="36"/>
      <c r="O34" s="36"/>
      <c r="P34" s="36"/>
      <c r="Q34" s="140"/>
      <c r="R34" s="143">
        <f t="shared" si="10"/>
        <v>0</v>
      </c>
      <c r="S34" s="144">
        <f t="shared" si="11"/>
        <v>0</v>
      </c>
      <c r="T34" s="144">
        <f t="shared" si="12"/>
        <v>0</v>
      </c>
      <c r="U34" s="144">
        <f t="shared" si="13"/>
        <v>0</v>
      </c>
      <c r="V34" s="144">
        <f t="shared" si="14"/>
        <v>0</v>
      </c>
      <c r="W34" s="144">
        <f t="shared" si="15"/>
        <v>0</v>
      </c>
      <c r="X34" s="145">
        <f t="shared" si="16"/>
        <v>0</v>
      </c>
      <c r="Y34" s="143">
        <f t="shared" si="17"/>
        <v>0</v>
      </c>
      <c r="Z34" s="144">
        <f t="shared" si="18"/>
        <v>0</v>
      </c>
      <c r="AA34" s="144">
        <f t="shared" si="19"/>
        <v>0</v>
      </c>
      <c r="AB34" s="144">
        <f t="shared" si="20"/>
        <v>0</v>
      </c>
      <c r="AC34" s="144">
        <f t="shared" si="21"/>
        <v>0</v>
      </c>
      <c r="AD34" s="144">
        <f t="shared" si="22"/>
        <v>0</v>
      </c>
      <c r="AE34" s="145">
        <f t="shared" si="23"/>
        <v>0</v>
      </c>
      <c r="AF34" s="143">
        <f t="shared" si="24"/>
        <v>0</v>
      </c>
      <c r="AG34" s="36"/>
      <c r="AH34" s="36"/>
      <c r="AI34" s="36"/>
      <c r="AJ34" s="36"/>
      <c r="AK34" s="36"/>
      <c r="AL34" s="36"/>
      <c r="AM34" s="144">
        <f t="shared" si="25"/>
        <v>0</v>
      </c>
      <c r="AN34" s="36"/>
      <c r="AO34" s="36"/>
      <c r="AP34" s="36"/>
      <c r="AQ34" s="36"/>
      <c r="AR34" s="36"/>
      <c r="AS34" s="140"/>
      <c r="AT34" s="146">
        <f t="shared" si="26"/>
        <v>0</v>
      </c>
      <c r="AU34" s="36"/>
      <c r="AV34" s="36"/>
      <c r="AW34" s="36"/>
      <c r="AX34" s="36"/>
      <c r="AY34" s="36"/>
      <c r="AZ34" s="140"/>
      <c r="BA34" s="146">
        <f t="shared" si="27"/>
        <v>0</v>
      </c>
      <c r="BB34" s="144">
        <f t="shared" si="28"/>
        <v>0</v>
      </c>
      <c r="BC34" s="144">
        <f t="shared" si="29"/>
        <v>0</v>
      </c>
      <c r="BD34" s="144">
        <f t="shared" si="30"/>
        <v>0</v>
      </c>
      <c r="BE34" s="144">
        <f t="shared" si="31"/>
        <v>0</v>
      </c>
      <c r="BF34" s="144">
        <f t="shared" si="32"/>
        <v>0</v>
      </c>
      <c r="BG34" s="145">
        <f t="shared" si="33"/>
        <v>0</v>
      </c>
    </row>
    <row r="35" spans="1:59" x14ac:dyDescent="0.2">
      <c r="A35" s="138"/>
      <c r="B35" s="139"/>
      <c r="C35" s="138"/>
      <c r="D35" s="135">
        <f t="shared" si="8"/>
        <v>0</v>
      </c>
      <c r="E35" s="36"/>
      <c r="F35" s="36"/>
      <c r="G35" s="36"/>
      <c r="H35" s="36"/>
      <c r="I35" s="36"/>
      <c r="J35" s="140"/>
      <c r="K35" s="135">
        <f t="shared" si="9"/>
        <v>0</v>
      </c>
      <c r="L35" s="36"/>
      <c r="M35" s="36"/>
      <c r="N35" s="36"/>
      <c r="O35" s="36"/>
      <c r="P35" s="36"/>
      <c r="Q35" s="140"/>
      <c r="R35" s="143">
        <f t="shared" si="10"/>
        <v>0</v>
      </c>
      <c r="S35" s="144">
        <f t="shared" si="11"/>
        <v>0</v>
      </c>
      <c r="T35" s="144">
        <f t="shared" si="12"/>
        <v>0</v>
      </c>
      <c r="U35" s="144">
        <f t="shared" si="13"/>
        <v>0</v>
      </c>
      <c r="V35" s="144">
        <f t="shared" si="14"/>
        <v>0</v>
      </c>
      <c r="W35" s="144">
        <f t="shared" si="15"/>
        <v>0</v>
      </c>
      <c r="X35" s="145">
        <f t="shared" si="16"/>
        <v>0</v>
      </c>
      <c r="Y35" s="143">
        <f t="shared" si="17"/>
        <v>0</v>
      </c>
      <c r="Z35" s="144">
        <f t="shared" si="18"/>
        <v>0</v>
      </c>
      <c r="AA35" s="144">
        <f t="shared" si="19"/>
        <v>0</v>
      </c>
      <c r="AB35" s="144">
        <f t="shared" si="20"/>
        <v>0</v>
      </c>
      <c r="AC35" s="144">
        <f t="shared" si="21"/>
        <v>0</v>
      </c>
      <c r="AD35" s="144">
        <f t="shared" si="22"/>
        <v>0</v>
      </c>
      <c r="AE35" s="145">
        <f t="shared" si="23"/>
        <v>0</v>
      </c>
      <c r="AF35" s="143">
        <f t="shared" si="24"/>
        <v>0</v>
      </c>
      <c r="AG35" s="36"/>
      <c r="AH35" s="36"/>
      <c r="AI35" s="36"/>
      <c r="AJ35" s="36"/>
      <c r="AK35" s="36"/>
      <c r="AL35" s="36"/>
      <c r="AM35" s="144">
        <f t="shared" si="25"/>
        <v>0</v>
      </c>
      <c r="AN35" s="36"/>
      <c r="AO35" s="36"/>
      <c r="AP35" s="36"/>
      <c r="AQ35" s="36"/>
      <c r="AR35" s="36"/>
      <c r="AS35" s="140"/>
      <c r="AT35" s="146">
        <f t="shared" si="26"/>
        <v>0</v>
      </c>
      <c r="AU35" s="36"/>
      <c r="AV35" s="36"/>
      <c r="AW35" s="36"/>
      <c r="AX35" s="36"/>
      <c r="AY35" s="36"/>
      <c r="AZ35" s="140"/>
      <c r="BA35" s="146">
        <f t="shared" si="27"/>
        <v>0</v>
      </c>
      <c r="BB35" s="144">
        <f t="shared" si="28"/>
        <v>0</v>
      </c>
      <c r="BC35" s="144">
        <f t="shared" si="29"/>
        <v>0</v>
      </c>
      <c r="BD35" s="144">
        <f t="shared" si="30"/>
        <v>0</v>
      </c>
      <c r="BE35" s="144">
        <f t="shared" si="31"/>
        <v>0</v>
      </c>
      <c r="BF35" s="144">
        <f t="shared" si="32"/>
        <v>0</v>
      </c>
      <c r="BG35" s="145">
        <f t="shared" si="33"/>
        <v>0</v>
      </c>
    </row>
    <row r="36" spans="1:59" x14ac:dyDescent="0.2">
      <c r="A36" s="138"/>
      <c r="B36" s="139"/>
      <c r="C36" s="138"/>
      <c r="D36" s="135">
        <f t="shared" si="8"/>
        <v>0</v>
      </c>
      <c r="E36" s="36"/>
      <c r="F36" s="36"/>
      <c r="G36" s="36"/>
      <c r="H36" s="36"/>
      <c r="I36" s="36"/>
      <c r="J36" s="140"/>
      <c r="K36" s="135">
        <f t="shared" si="9"/>
        <v>0</v>
      </c>
      <c r="L36" s="36"/>
      <c r="M36" s="36"/>
      <c r="N36" s="36"/>
      <c r="O36" s="36"/>
      <c r="P36" s="36"/>
      <c r="Q36" s="140"/>
      <c r="R36" s="143">
        <f t="shared" si="10"/>
        <v>0</v>
      </c>
      <c r="S36" s="144">
        <f t="shared" si="11"/>
        <v>0</v>
      </c>
      <c r="T36" s="144">
        <f t="shared" si="12"/>
        <v>0</v>
      </c>
      <c r="U36" s="144">
        <f t="shared" si="13"/>
        <v>0</v>
      </c>
      <c r="V36" s="144">
        <f t="shared" si="14"/>
        <v>0</v>
      </c>
      <c r="W36" s="144">
        <f t="shared" si="15"/>
        <v>0</v>
      </c>
      <c r="X36" s="145">
        <f t="shared" si="16"/>
        <v>0</v>
      </c>
      <c r="Y36" s="143">
        <f t="shared" si="17"/>
        <v>0</v>
      </c>
      <c r="Z36" s="144">
        <f t="shared" si="18"/>
        <v>0</v>
      </c>
      <c r="AA36" s="144">
        <f t="shared" si="19"/>
        <v>0</v>
      </c>
      <c r="AB36" s="144">
        <f t="shared" si="20"/>
        <v>0</v>
      </c>
      <c r="AC36" s="144">
        <f t="shared" si="21"/>
        <v>0</v>
      </c>
      <c r="AD36" s="144">
        <f t="shared" si="22"/>
        <v>0</v>
      </c>
      <c r="AE36" s="145">
        <f t="shared" si="23"/>
        <v>0</v>
      </c>
      <c r="AF36" s="143">
        <f t="shared" si="24"/>
        <v>0</v>
      </c>
      <c r="AG36" s="36"/>
      <c r="AH36" s="36"/>
      <c r="AI36" s="36"/>
      <c r="AJ36" s="36"/>
      <c r="AK36" s="36"/>
      <c r="AL36" s="36"/>
      <c r="AM36" s="144">
        <f t="shared" si="25"/>
        <v>0</v>
      </c>
      <c r="AN36" s="36"/>
      <c r="AO36" s="36"/>
      <c r="AP36" s="36"/>
      <c r="AQ36" s="36"/>
      <c r="AR36" s="36"/>
      <c r="AS36" s="140"/>
      <c r="AT36" s="146">
        <f t="shared" si="26"/>
        <v>0</v>
      </c>
      <c r="AU36" s="36"/>
      <c r="AV36" s="36"/>
      <c r="AW36" s="36"/>
      <c r="AX36" s="36"/>
      <c r="AY36" s="36"/>
      <c r="AZ36" s="140"/>
      <c r="BA36" s="146">
        <f t="shared" si="27"/>
        <v>0</v>
      </c>
      <c r="BB36" s="144">
        <f t="shared" si="28"/>
        <v>0</v>
      </c>
      <c r="BC36" s="144">
        <f t="shared" si="29"/>
        <v>0</v>
      </c>
      <c r="BD36" s="144">
        <f t="shared" si="30"/>
        <v>0</v>
      </c>
      <c r="BE36" s="144">
        <f t="shared" si="31"/>
        <v>0</v>
      </c>
      <c r="BF36" s="144">
        <f t="shared" si="32"/>
        <v>0</v>
      </c>
      <c r="BG36" s="145">
        <f t="shared" si="33"/>
        <v>0</v>
      </c>
    </row>
    <row r="37" spans="1:59" x14ac:dyDescent="0.2">
      <c r="A37" s="138"/>
      <c r="B37" s="139"/>
      <c r="C37" s="138"/>
      <c r="D37" s="135">
        <f t="shared" si="8"/>
        <v>0</v>
      </c>
      <c r="E37" s="36"/>
      <c r="F37" s="36"/>
      <c r="G37" s="36"/>
      <c r="H37" s="36"/>
      <c r="I37" s="36"/>
      <c r="J37" s="140"/>
      <c r="K37" s="135">
        <f t="shared" si="9"/>
        <v>0</v>
      </c>
      <c r="L37" s="36"/>
      <c r="M37" s="36"/>
      <c r="N37" s="36"/>
      <c r="O37" s="36"/>
      <c r="P37" s="36"/>
      <c r="Q37" s="140"/>
      <c r="R37" s="143">
        <f t="shared" si="10"/>
        <v>0</v>
      </c>
      <c r="S37" s="144">
        <f t="shared" si="11"/>
        <v>0</v>
      </c>
      <c r="T37" s="144">
        <f t="shared" si="12"/>
        <v>0</v>
      </c>
      <c r="U37" s="144">
        <f t="shared" si="13"/>
        <v>0</v>
      </c>
      <c r="V37" s="144">
        <f t="shared" si="14"/>
        <v>0</v>
      </c>
      <c r="W37" s="144">
        <f t="shared" si="15"/>
        <v>0</v>
      </c>
      <c r="X37" s="145">
        <f t="shared" si="16"/>
        <v>0</v>
      </c>
      <c r="Y37" s="143">
        <f t="shared" si="17"/>
        <v>0</v>
      </c>
      <c r="Z37" s="144">
        <f t="shared" si="18"/>
        <v>0</v>
      </c>
      <c r="AA37" s="144">
        <f t="shared" si="19"/>
        <v>0</v>
      </c>
      <c r="AB37" s="144">
        <f t="shared" si="20"/>
        <v>0</v>
      </c>
      <c r="AC37" s="144">
        <f t="shared" si="21"/>
        <v>0</v>
      </c>
      <c r="AD37" s="144">
        <f t="shared" si="22"/>
        <v>0</v>
      </c>
      <c r="AE37" s="145">
        <f t="shared" si="23"/>
        <v>0</v>
      </c>
      <c r="AF37" s="143">
        <f t="shared" si="24"/>
        <v>0</v>
      </c>
      <c r="AG37" s="36"/>
      <c r="AH37" s="36"/>
      <c r="AI37" s="36"/>
      <c r="AJ37" s="36"/>
      <c r="AK37" s="36"/>
      <c r="AL37" s="36"/>
      <c r="AM37" s="144">
        <f t="shared" si="25"/>
        <v>0</v>
      </c>
      <c r="AN37" s="36"/>
      <c r="AO37" s="36"/>
      <c r="AP37" s="36"/>
      <c r="AQ37" s="36"/>
      <c r="AR37" s="36"/>
      <c r="AS37" s="140"/>
      <c r="AT37" s="146">
        <f t="shared" si="26"/>
        <v>0</v>
      </c>
      <c r="AU37" s="36"/>
      <c r="AV37" s="36"/>
      <c r="AW37" s="36"/>
      <c r="AX37" s="36"/>
      <c r="AY37" s="36"/>
      <c r="AZ37" s="140"/>
      <c r="BA37" s="146">
        <f t="shared" si="27"/>
        <v>0</v>
      </c>
      <c r="BB37" s="144">
        <f t="shared" si="28"/>
        <v>0</v>
      </c>
      <c r="BC37" s="144">
        <f t="shared" si="29"/>
        <v>0</v>
      </c>
      <c r="BD37" s="144">
        <f t="shared" si="30"/>
        <v>0</v>
      </c>
      <c r="BE37" s="144">
        <f t="shared" si="31"/>
        <v>0</v>
      </c>
      <c r="BF37" s="144">
        <f t="shared" si="32"/>
        <v>0</v>
      </c>
      <c r="BG37" s="145">
        <f t="shared" si="33"/>
        <v>0</v>
      </c>
    </row>
    <row r="38" spans="1:59" x14ac:dyDescent="0.2">
      <c r="A38" s="138"/>
      <c r="B38" s="139"/>
      <c r="C38" s="138"/>
      <c r="D38" s="135">
        <f t="shared" si="8"/>
        <v>0</v>
      </c>
      <c r="E38" s="36"/>
      <c r="F38" s="36"/>
      <c r="G38" s="36"/>
      <c r="H38" s="36"/>
      <c r="I38" s="36"/>
      <c r="J38" s="140"/>
      <c r="K38" s="135">
        <f t="shared" si="9"/>
        <v>0</v>
      </c>
      <c r="L38" s="36"/>
      <c r="M38" s="36"/>
      <c r="N38" s="36"/>
      <c r="O38" s="36"/>
      <c r="P38" s="36"/>
      <c r="Q38" s="140"/>
      <c r="R38" s="143">
        <f t="shared" si="10"/>
        <v>0</v>
      </c>
      <c r="S38" s="144">
        <f t="shared" si="11"/>
        <v>0</v>
      </c>
      <c r="T38" s="144">
        <f t="shared" si="12"/>
        <v>0</v>
      </c>
      <c r="U38" s="144">
        <f t="shared" si="13"/>
        <v>0</v>
      </c>
      <c r="V38" s="144">
        <f t="shared" si="14"/>
        <v>0</v>
      </c>
      <c r="W38" s="144">
        <f t="shared" si="15"/>
        <v>0</v>
      </c>
      <c r="X38" s="145">
        <f t="shared" si="16"/>
        <v>0</v>
      </c>
      <c r="Y38" s="143">
        <f t="shared" si="17"/>
        <v>0</v>
      </c>
      <c r="Z38" s="144">
        <f t="shared" si="18"/>
        <v>0</v>
      </c>
      <c r="AA38" s="144">
        <f t="shared" si="19"/>
        <v>0</v>
      </c>
      <c r="AB38" s="144">
        <f t="shared" si="20"/>
        <v>0</v>
      </c>
      <c r="AC38" s="144">
        <f t="shared" si="21"/>
        <v>0</v>
      </c>
      <c r="AD38" s="144">
        <f t="shared" si="22"/>
        <v>0</v>
      </c>
      <c r="AE38" s="145">
        <f t="shared" si="23"/>
        <v>0</v>
      </c>
      <c r="AF38" s="143">
        <f t="shared" si="24"/>
        <v>0</v>
      </c>
      <c r="AG38" s="36"/>
      <c r="AH38" s="36"/>
      <c r="AI38" s="36"/>
      <c r="AJ38" s="36"/>
      <c r="AK38" s="36"/>
      <c r="AL38" s="36"/>
      <c r="AM38" s="144">
        <f t="shared" si="25"/>
        <v>0</v>
      </c>
      <c r="AN38" s="36"/>
      <c r="AO38" s="36"/>
      <c r="AP38" s="36"/>
      <c r="AQ38" s="36"/>
      <c r="AR38" s="36"/>
      <c r="AS38" s="140"/>
      <c r="AT38" s="146">
        <f t="shared" si="26"/>
        <v>0</v>
      </c>
      <c r="AU38" s="36"/>
      <c r="AV38" s="36"/>
      <c r="AW38" s="36"/>
      <c r="AX38" s="36"/>
      <c r="AY38" s="36"/>
      <c r="AZ38" s="140"/>
      <c r="BA38" s="146">
        <f t="shared" si="27"/>
        <v>0</v>
      </c>
      <c r="BB38" s="144">
        <f t="shared" si="28"/>
        <v>0</v>
      </c>
      <c r="BC38" s="144">
        <f t="shared" si="29"/>
        <v>0</v>
      </c>
      <c r="BD38" s="144">
        <f t="shared" si="30"/>
        <v>0</v>
      </c>
      <c r="BE38" s="144">
        <f t="shared" si="31"/>
        <v>0</v>
      </c>
      <c r="BF38" s="144">
        <f t="shared" si="32"/>
        <v>0</v>
      </c>
      <c r="BG38" s="145">
        <f t="shared" si="33"/>
        <v>0</v>
      </c>
    </row>
    <row r="39" spans="1:59" x14ac:dyDescent="0.2">
      <c r="A39" s="138"/>
      <c r="B39" s="139"/>
      <c r="C39" s="138"/>
      <c r="D39" s="135">
        <f t="shared" si="8"/>
        <v>0</v>
      </c>
      <c r="E39" s="36"/>
      <c r="F39" s="36"/>
      <c r="G39" s="36"/>
      <c r="H39" s="36"/>
      <c r="I39" s="36"/>
      <c r="J39" s="140"/>
      <c r="K39" s="135">
        <f t="shared" si="9"/>
        <v>0</v>
      </c>
      <c r="L39" s="36"/>
      <c r="M39" s="36"/>
      <c r="N39" s="36"/>
      <c r="O39" s="36"/>
      <c r="P39" s="36"/>
      <c r="Q39" s="140"/>
      <c r="R39" s="143">
        <f t="shared" si="10"/>
        <v>0</v>
      </c>
      <c r="S39" s="144">
        <f t="shared" si="11"/>
        <v>0</v>
      </c>
      <c r="T39" s="144">
        <f t="shared" si="12"/>
        <v>0</v>
      </c>
      <c r="U39" s="144">
        <f t="shared" si="13"/>
        <v>0</v>
      </c>
      <c r="V39" s="144">
        <f t="shared" si="14"/>
        <v>0</v>
      </c>
      <c r="W39" s="144">
        <f t="shared" si="15"/>
        <v>0</v>
      </c>
      <c r="X39" s="145">
        <f t="shared" si="16"/>
        <v>0</v>
      </c>
      <c r="Y39" s="143">
        <f t="shared" si="17"/>
        <v>0</v>
      </c>
      <c r="Z39" s="144">
        <f t="shared" si="18"/>
        <v>0</v>
      </c>
      <c r="AA39" s="144">
        <f t="shared" si="19"/>
        <v>0</v>
      </c>
      <c r="AB39" s="144">
        <f t="shared" si="20"/>
        <v>0</v>
      </c>
      <c r="AC39" s="144">
        <f t="shared" si="21"/>
        <v>0</v>
      </c>
      <c r="AD39" s="144">
        <f t="shared" si="22"/>
        <v>0</v>
      </c>
      <c r="AE39" s="145">
        <f t="shared" si="23"/>
        <v>0</v>
      </c>
      <c r="AF39" s="143">
        <f t="shared" si="24"/>
        <v>0</v>
      </c>
      <c r="AG39" s="36"/>
      <c r="AH39" s="36"/>
      <c r="AI39" s="36"/>
      <c r="AJ39" s="36"/>
      <c r="AK39" s="36"/>
      <c r="AL39" s="36"/>
      <c r="AM39" s="144">
        <f t="shared" si="25"/>
        <v>0</v>
      </c>
      <c r="AN39" s="36"/>
      <c r="AO39" s="36"/>
      <c r="AP39" s="36"/>
      <c r="AQ39" s="36"/>
      <c r="AR39" s="36"/>
      <c r="AS39" s="140"/>
      <c r="AT39" s="146">
        <f t="shared" si="26"/>
        <v>0</v>
      </c>
      <c r="AU39" s="36"/>
      <c r="AV39" s="36"/>
      <c r="AW39" s="36"/>
      <c r="AX39" s="36"/>
      <c r="AY39" s="36"/>
      <c r="AZ39" s="140"/>
      <c r="BA39" s="146">
        <f t="shared" si="27"/>
        <v>0</v>
      </c>
      <c r="BB39" s="144">
        <f t="shared" si="28"/>
        <v>0</v>
      </c>
      <c r="BC39" s="144">
        <f t="shared" si="29"/>
        <v>0</v>
      </c>
      <c r="BD39" s="144">
        <f t="shared" si="30"/>
        <v>0</v>
      </c>
      <c r="BE39" s="144">
        <f t="shared" si="31"/>
        <v>0</v>
      </c>
      <c r="BF39" s="144">
        <f t="shared" si="32"/>
        <v>0</v>
      </c>
      <c r="BG39" s="145">
        <f t="shared" si="33"/>
        <v>0</v>
      </c>
    </row>
    <row r="40" spans="1:59" x14ac:dyDescent="0.2">
      <c r="A40" s="138"/>
      <c r="B40" s="139"/>
      <c r="C40" s="138"/>
      <c r="D40" s="135">
        <f t="shared" si="8"/>
        <v>0</v>
      </c>
      <c r="E40" s="36"/>
      <c r="F40" s="36"/>
      <c r="G40" s="36"/>
      <c r="H40" s="36"/>
      <c r="I40" s="36"/>
      <c r="J40" s="140"/>
      <c r="K40" s="135">
        <f t="shared" si="9"/>
        <v>0</v>
      </c>
      <c r="L40" s="36"/>
      <c r="M40" s="36"/>
      <c r="N40" s="36"/>
      <c r="O40" s="36"/>
      <c r="P40" s="36"/>
      <c r="Q40" s="140"/>
      <c r="R40" s="143">
        <f t="shared" si="10"/>
        <v>0</v>
      </c>
      <c r="S40" s="144">
        <f t="shared" si="11"/>
        <v>0</v>
      </c>
      <c r="T40" s="144">
        <f t="shared" si="12"/>
        <v>0</v>
      </c>
      <c r="U40" s="144">
        <f t="shared" si="13"/>
        <v>0</v>
      </c>
      <c r="V40" s="144">
        <f t="shared" si="14"/>
        <v>0</v>
      </c>
      <c r="W40" s="144">
        <f t="shared" si="15"/>
        <v>0</v>
      </c>
      <c r="X40" s="145">
        <f t="shared" si="16"/>
        <v>0</v>
      </c>
      <c r="Y40" s="143">
        <f t="shared" si="17"/>
        <v>0</v>
      </c>
      <c r="Z40" s="144">
        <f t="shared" si="18"/>
        <v>0</v>
      </c>
      <c r="AA40" s="144">
        <f t="shared" si="19"/>
        <v>0</v>
      </c>
      <c r="AB40" s="144">
        <f t="shared" si="20"/>
        <v>0</v>
      </c>
      <c r="AC40" s="144">
        <f t="shared" si="21"/>
        <v>0</v>
      </c>
      <c r="AD40" s="144">
        <f t="shared" si="22"/>
        <v>0</v>
      </c>
      <c r="AE40" s="145">
        <f t="shared" si="23"/>
        <v>0</v>
      </c>
      <c r="AF40" s="143">
        <f t="shared" si="24"/>
        <v>0</v>
      </c>
      <c r="AG40" s="36"/>
      <c r="AH40" s="36"/>
      <c r="AI40" s="36"/>
      <c r="AJ40" s="36"/>
      <c r="AK40" s="36"/>
      <c r="AL40" s="36"/>
      <c r="AM40" s="144">
        <f t="shared" si="25"/>
        <v>0</v>
      </c>
      <c r="AN40" s="36"/>
      <c r="AO40" s="36"/>
      <c r="AP40" s="36"/>
      <c r="AQ40" s="36"/>
      <c r="AR40" s="36"/>
      <c r="AS40" s="140"/>
      <c r="AT40" s="146">
        <f t="shared" si="26"/>
        <v>0</v>
      </c>
      <c r="AU40" s="36"/>
      <c r="AV40" s="36"/>
      <c r="AW40" s="36"/>
      <c r="AX40" s="36"/>
      <c r="AY40" s="36"/>
      <c r="AZ40" s="140"/>
      <c r="BA40" s="146">
        <f t="shared" si="27"/>
        <v>0</v>
      </c>
      <c r="BB40" s="144">
        <f t="shared" si="28"/>
        <v>0</v>
      </c>
      <c r="BC40" s="144">
        <f t="shared" si="29"/>
        <v>0</v>
      </c>
      <c r="BD40" s="144">
        <f t="shared" si="30"/>
        <v>0</v>
      </c>
      <c r="BE40" s="144">
        <f t="shared" si="31"/>
        <v>0</v>
      </c>
      <c r="BF40" s="144">
        <f t="shared" si="32"/>
        <v>0</v>
      </c>
      <c r="BG40" s="145">
        <f t="shared" si="33"/>
        <v>0</v>
      </c>
    </row>
    <row r="41" spans="1:59" x14ac:dyDescent="0.2">
      <c r="A41" s="138"/>
      <c r="B41" s="139"/>
      <c r="C41" s="138"/>
      <c r="D41" s="135">
        <f t="shared" si="8"/>
        <v>0</v>
      </c>
      <c r="E41" s="36"/>
      <c r="F41" s="36"/>
      <c r="G41" s="36"/>
      <c r="H41" s="36"/>
      <c r="I41" s="36"/>
      <c r="J41" s="140"/>
      <c r="K41" s="135">
        <f t="shared" si="9"/>
        <v>0</v>
      </c>
      <c r="L41" s="36"/>
      <c r="M41" s="36"/>
      <c r="N41" s="36"/>
      <c r="O41" s="36"/>
      <c r="P41" s="36"/>
      <c r="Q41" s="140"/>
      <c r="R41" s="143">
        <f t="shared" si="10"/>
        <v>0</v>
      </c>
      <c r="S41" s="144">
        <f t="shared" si="11"/>
        <v>0</v>
      </c>
      <c r="T41" s="144">
        <f t="shared" si="12"/>
        <v>0</v>
      </c>
      <c r="U41" s="144">
        <f t="shared" si="13"/>
        <v>0</v>
      </c>
      <c r="V41" s="144">
        <f t="shared" si="14"/>
        <v>0</v>
      </c>
      <c r="W41" s="144">
        <f t="shared" si="15"/>
        <v>0</v>
      </c>
      <c r="X41" s="145">
        <f t="shared" si="16"/>
        <v>0</v>
      </c>
      <c r="Y41" s="143">
        <f t="shared" si="17"/>
        <v>0</v>
      </c>
      <c r="Z41" s="144">
        <f t="shared" si="18"/>
        <v>0</v>
      </c>
      <c r="AA41" s="144">
        <f t="shared" si="19"/>
        <v>0</v>
      </c>
      <c r="AB41" s="144">
        <f t="shared" si="20"/>
        <v>0</v>
      </c>
      <c r="AC41" s="144">
        <f t="shared" si="21"/>
        <v>0</v>
      </c>
      <c r="AD41" s="144">
        <f t="shared" si="22"/>
        <v>0</v>
      </c>
      <c r="AE41" s="145">
        <f t="shared" si="23"/>
        <v>0</v>
      </c>
      <c r="AF41" s="143">
        <f t="shared" si="24"/>
        <v>0</v>
      </c>
      <c r="AG41" s="36"/>
      <c r="AH41" s="36"/>
      <c r="AI41" s="36"/>
      <c r="AJ41" s="36"/>
      <c r="AK41" s="36"/>
      <c r="AL41" s="36"/>
      <c r="AM41" s="144">
        <f t="shared" si="25"/>
        <v>0</v>
      </c>
      <c r="AN41" s="36"/>
      <c r="AO41" s="36"/>
      <c r="AP41" s="36"/>
      <c r="AQ41" s="36"/>
      <c r="AR41" s="36"/>
      <c r="AS41" s="140"/>
      <c r="AT41" s="146">
        <f t="shared" si="26"/>
        <v>0</v>
      </c>
      <c r="AU41" s="36"/>
      <c r="AV41" s="36"/>
      <c r="AW41" s="36"/>
      <c r="AX41" s="36"/>
      <c r="AY41" s="36"/>
      <c r="AZ41" s="140"/>
      <c r="BA41" s="146">
        <f t="shared" si="27"/>
        <v>0</v>
      </c>
      <c r="BB41" s="144">
        <f t="shared" si="28"/>
        <v>0</v>
      </c>
      <c r="BC41" s="144">
        <f t="shared" si="29"/>
        <v>0</v>
      </c>
      <c r="BD41" s="144">
        <f t="shared" si="30"/>
        <v>0</v>
      </c>
      <c r="BE41" s="144">
        <f t="shared" si="31"/>
        <v>0</v>
      </c>
      <c r="BF41" s="144">
        <f t="shared" si="32"/>
        <v>0</v>
      </c>
      <c r="BG41" s="145">
        <f t="shared" si="33"/>
        <v>0</v>
      </c>
    </row>
    <row r="42" spans="1:59" x14ac:dyDescent="0.2">
      <c r="A42" s="138"/>
      <c r="B42" s="139"/>
      <c r="C42" s="138"/>
      <c r="D42" s="135">
        <f t="shared" si="8"/>
        <v>0</v>
      </c>
      <c r="E42" s="36"/>
      <c r="F42" s="36"/>
      <c r="G42" s="36"/>
      <c r="H42" s="36"/>
      <c r="I42" s="36"/>
      <c r="J42" s="140"/>
      <c r="K42" s="135">
        <f t="shared" si="9"/>
        <v>0</v>
      </c>
      <c r="L42" s="36"/>
      <c r="M42" s="36"/>
      <c r="N42" s="36"/>
      <c r="O42" s="36"/>
      <c r="P42" s="36"/>
      <c r="Q42" s="140"/>
      <c r="R42" s="143">
        <f t="shared" si="10"/>
        <v>0</v>
      </c>
      <c r="S42" s="144">
        <f t="shared" si="11"/>
        <v>0</v>
      </c>
      <c r="T42" s="144">
        <f t="shared" si="12"/>
        <v>0</v>
      </c>
      <c r="U42" s="144">
        <f t="shared" si="13"/>
        <v>0</v>
      </c>
      <c r="V42" s="144">
        <f t="shared" si="14"/>
        <v>0</v>
      </c>
      <c r="W42" s="144">
        <f t="shared" si="15"/>
        <v>0</v>
      </c>
      <c r="X42" s="145">
        <f t="shared" si="16"/>
        <v>0</v>
      </c>
      <c r="Y42" s="143">
        <f t="shared" si="17"/>
        <v>0</v>
      </c>
      <c r="Z42" s="144">
        <f t="shared" si="18"/>
        <v>0</v>
      </c>
      <c r="AA42" s="144">
        <f t="shared" si="19"/>
        <v>0</v>
      </c>
      <c r="AB42" s="144">
        <f t="shared" si="20"/>
        <v>0</v>
      </c>
      <c r="AC42" s="144">
        <f t="shared" si="21"/>
        <v>0</v>
      </c>
      <c r="AD42" s="144">
        <f t="shared" si="22"/>
        <v>0</v>
      </c>
      <c r="AE42" s="145">
        <f t="shared" si="23"/>
        <v>0</v>
      </c>
      <c r="AF42" s="143">
        <f t="shared" si="24"/>
        <v>0</v>
      </c>
      <c r="AG42" s="36"/>
      <c r="AH42" s="36"/>
      <c r="AI42" s="36"/>
      <c r="AJ42" s="36"/>
      <c r="AK42" s="36"/>
      <c r="AL42" s="36"/>
      <c r="AM42" s="144">
        <f t="shared" si="25"/>
        <v>0</v>
      </c>
      <c r="AN42" s="36"/>
      <c r="AO42" s="36"/>
      <c r="AP42" s="36"/>
      <c r="AQ42" s="36"/>
      <c r="AR42" s="36"/>
      <c r="AS42" s="140"/>
      <c r="AT42" s="146">
        <f t="shared" si="26"/>
        <v>0</v>
      </c>
      <c r="AU42" s="36"/>
      <c r="AV42" s="36"/>
      <c r="AW42" s="36"/>
      <c r="AX42" s="36"/>
      <c r="AY42" s="36"/>
      <c r="AZ42" s="140"/>
      <c r="BA42" s="146">
        <f t="shared" si="27"/>
        <v>0</v>
      </c>
      <c r="BB42" s="144">
        <f t="shared" si="28"/>
        <v>0</v>
      </c>
      <c r="BC42" s="144">
        <f t="shared" si="29"/>
        <v>0</v>
      </c>
      <c r="BD42" s="144">
        <f t="shared" si="30"/>
        <v>0</v>
      </c>
      <c r="BE42" s="144">
        <f t="shared" si="31"/>
        <v>0</v>
      </c>
      <c r="BF42" s="144">
        <f t="shared" si="32"/>
        <v>0</v>
      </c>
      <c r="BG42" s="145">
        <f t="shared" si="33"/>
        <v>0</v>
      </c>
    </row>
    <row r="43" spans="1:59" x14ac:dyDescent="0.2">
      <c r="A43" s="138"/>
      <c r="B43" s="139"/>
      <c r="C43" s="138"/>
      <c r="D43" s="135">
        <f t="shared" si="8"/>
        <v>0</v>
      </c>
      <c r="E43" s="36"/>
      <c r="F43" s="36"/>
      <c r="G43" s="36"/>
      <c r="H43" s="36"/>
      <c r="I43" s="36"/>
      <c r="J43" s="140"/>
      <c r="K43" s="135">
        <f t="shared" si="9"/>
        <v>0</v>
      </c>
      <c r="L43" s="36"/>
      <c r="M43" s="36"/>
      <c r="N43" s="36"/>
      <c r="O43" s="36"/>
      <c r="P43" s="36"/>
      <c r="Q43" s="140"/>
      <c r="R43" s="143">
        <f t="shared" si="10"/>
        <v>0</v>
      </c>
      <c r="S43" s="144">
        <f t="shared" si="11"/>
        <v>0</v>
      </c>
      <c r="T43" s="144">
        <f t="shared" si="12"/>
        <v>0</v>
      </c>
      <c r="U43" s="144">
        <f t="shared" si="13"/>
        <v>0</v>
      </c>
      <c r="V43" s="144">
        <f t="shared" si="14"/>
        <v>0</v>
      </c>
      <c r="W43" s="144">
        <f t="shared" si="15"/>
        <v>0</v>
      </c>
      <c r="X43" s="145">
        <f t="shared" si="16"/>
        <v>0</v>
      </c>
      <c r="Y43" s="143">
        <f t="shared" si="17"/>
        <v>0</v>
      </c>
      <c r="Z43" s="144">
        <f t="shared" si="18"/>
        <v>0</v>
      </c>
      <c r="AA43" s="144">
        <f t="shared" si="19"/>
        <v>0</v>
      </c>
      <c r="AB43" s="144">
        <f t="shared" si="20"/>
        <v>0</v>
      </c>
      <c r="AC43" s="144">
        <f t="shared" si="21"/>
        <v>0</v>
      </c>
      <c r="AD43" s="144">
        <f t="shared" si="22"/>
        <v>0</v>
      </c>
      <c r="AE43" s="145">
        <f t="shared" si="23"/>
        <v>0</v>
      </c>
      <c r="AF43" s="143">
        <f t="shared" si="24"/>
        <v>0</v>
      </c>
      <c r="AG43" s="36"/>
      <c r="AH43" s="36"/>
      <c r="AI43" s="36"/>
      <c r="AJ43" s="36"/>
      <c r="AK43" s="36"/>
      <c r="AL43" s="36"/>
      <c r="AM43" s="144">
        <f t="shared" si="25"/>
        <v>0</v>
      </c>
      <c r="AN43" s="36"/>
      <c r="AO43" s="36"/>
      <c r="AP43" s="36"/>
      <c r="AQ43" s="36"/>
      <c r="AR43" s="36"/>
      <c r="AS43" s="140"/>
      <c r="AT43" s="146">
        <f t="shared" si="26"/>
        <v>0</v>
      </c>
      <c r="AU43" s="36"/>
      <c r="AV43" s="36"/>
      <c r="AW43" s="36"/>
      <c r="AX43" s="36"/>
      <c r="AY43" s="36"/>
      <c r="AZ43" s="140"/>
      <c r="BA43" s="146">
        <f t="shared" si="27"/>
        <v>0</v>
      </c>
      <c r="BB43" s="144">
        <f t="shared" si="28"/>
        <v>0</v>
      </c>
      <c r="BC43" s="144">
        <f t="shared" si="29"/>
        <v>0</v>
      </c>
      <c r="BD43" s="144">
        <f t="shared" si="30"/>
        <v>0</v>
      </c>
      <c r="BE43" s="144">
        <f t="shared" si="31"/>
        <v>0</v>
      </c>
      <c r="BF43" s="144">
        <f t="shared" si="32"/>
        <v>0</v>
      </c>
      <c r="BG43" s="145">
        <f t="shared" si="33"/>
        <v>0</v>
      </c>
    </row>
    <row r="44" spans="1:59" x14ac:dyDescent="0.2">
      <c r="A44" s="138"/>
      <c r="B44" s="139"/>
      <c r="C44" s="138"/>
      <c r="D44" s="135">
        <f t="shared" si="8"/>
        <v>0</v>
      </c>
      <c r="E44" s="36"/>
      <c r="F44" s="36"/>
      <c r="G44" s="36"/>
      <c r="H44" s="36"/>
      <c r="I44" s="36"/>
      <c r="J44" s="140"/>
      <c r="K44" s="135">
        <f t="shared" si="9"/>
        <v>0</v>
      </c>
      <c r="L44" s="36"/>
      <c r="M44" s="36"/>
      <c r="N44" s="36"/>
      <c r="O44" s="36"/>
      <c r="P44" s="36"/>
      <c r="Q44" s="140"/>
      <c r="R44" s="143">
        <f t="shared" si="10"/>
        <v>0</v>
      </c>
      <c r="S44" s="144">
        <f t="shared" si="11"/>
        <v>0</v>
      </c>
      <c r="T44" s="144">
        <f t="shared" si="12"/>
        <v>0</v>
      </c>
      <c r="U44" s="144">
        <f t="shared" si="13"/>
        <v>0</v>
      </c>
      <c r="V44" s="144">
        <f t="shared" si="14"/>
        <v>0</v>
      </c>
      <c r="W44" s="144">
        <f t="shared" si="15"/>
        <v>0</v>
      </c>
      <c r="X44" s="145">
        <f t="shared" si="16"/>
        <v>0</v>
      </c>
      <c r="Y44" s="143">
        <f t="shared" si="17"/>
        <v>0</v>
      </c>
      <c r="Z44" s="144">
        <f t="shared" si="18"/>
        <v>0</v>
      </c>
      <c r="AA44" s="144">
        <f t="shared" si="19"/>
        <v>0</v>
      </c>
      <c r="AB44" s="144">
        <f t="shared" si="20"/>
        <v>0</v>
      </c>
      <c r="AC44" s="144">
        <f t="shared" si="21"/>
        <v>0</v>
      </c>
      <c r="AD44" s="144">
        <f t="shared" si="22"/>
        <v>0</v>
      </c>
      <c r="AE44" s="145">
        <f t="shared" si="23"/>
        <v>0</v>
      </c>
      <c r="AF44" s="143">
        <f t="shared" si="24"/>
        <v>0</v>
      </c>
      <c r="AG44" s="36"/>
      <c r="AH44" s="36"/>
      <c r="AI44" s="36"/>
      <c r="AJ44" s="36"/>
      <c r="AK44" s="36"/>
      <c r="AL44" s="36"/>
      <c r="AM44" s="144">
        <f t="shared" si="25"/>
        <v>0</v>
      </c>
      <c r="AN44" s="36"/>
      <c r="AO44" s="36"/>
      <c r="AP44" s="36"/>
      <c r="AQ44" s="36"/>
      <c r="AR44" s="36"/>
      <c r="AS44" s="140"/>
      <c r="AT44" s="146">
        <f t="shared" si="26"/>
        <v>0</v>
      </c>
      <c r="AU44" s="36"/>
      <c r="AV44" s="36"/>
      <c r="AW44" s="36"/>
      <c r="AX44" s="36"/>
      <c r="AY44" s="36"/>
      <c r="AZ44" s="140"/>
      <c r="BA44" s="146">
        <f t="shared" si="27"/>
        <v>0</v>
      </c>
      <c r="BB44" s="144">
        <f t="shared" si="28"/>
        <v>0</v>
      </c>
      <c r="BC44" s="144">
        <f t="shared" si="29"/>
        <v>0</v>
      </c>
      <c r="BD44" s="144">
        <f t="shared" si="30"/>
        <v>0</v>
      </c>
      <c r="BE44" s="144">
        <f t="shared" si="31"/>
        <v>0</v>
      </c>
      <c r="BF44" s="144">
        <f t="shared" si="32"/>
        <v>0</v>
      </c>
      <c r="BG44" s="145">
        <f t="shared" si="33"/>
        <v>0</v>
      </c>
    </row>
    <row r="45" spans="1:59" x14ac:dyDescent="0.2">
      <c r="A45" s="138"/>
      <c r="B45" s="139"/>
      <c r="C45" s="138"/>
      <c r="D45" s="135">
        <f t="shared" si="8"/>
        <v>0</v>
      </c>
      <c r="E45" s="36"/>
      <c r="F45" s="36"/>
      <c r="G45" s="36"/>
      <c r="H45" s="36"/>
      <c r="I45" s="36"/>
      <c r="J45" s="140"/>
      <c r="K45" s="135">
        <f t="shared" si="9"/>
        <v>0</v>
      </c>
      <c r="L45" s="36"/>
      <c r="M45" s="36"/>
      <c r="N45" s="36"/>
      <c r="O45" s="36"/>
      <c r="P45" s="36"/>
      <c r="Q45" s="140"/>
      <c r="R45" s="143">
        <f t="shared" si="10"/>
        <v>0</v>
      </c>
      <c r="S45" s="144">
        <f t="shared" si="11"/>
        <v>0</v>
      </c>
      <c r="T45" s="144">
        <f t="shared" si="12"/>
        <v>0</v>
      </c>
      <c r="U45" s="144">
        <f t="shared" si="13"/>
        <v>0</v>
      </c>
      <c r="V45" s="144">
        <f t="shared" si="14"/>
        <v>0</v>
      </c>
      <c r="W45" s="144">
        <f t="shared" si="15"/>
        <v>0</v>
      </c>
      <c r="X45" s="145">
        <f t="shared" si="16"/>
        <v>0</v>
      </c>
      <c r="Y45" s="143">
        <f t="shared" si="17"/>
        <v>0</v>
      </c>
      <c r="Z45" s="144">
        <f t="shared" si="18"/>
        <v>0</v>
      </c>
      <c r="AA45" s="144">
        <f t="shared" si="19"/>
        <v>0</v>
      </c>
      <c r="AB45" s="144">
        <f t="shared" si="20"/>
        <v>0</v>
      </c>
      <c r="AC45" s="144">
        <f t="shared" si="21"/>
        <v>0</v>
      </c>
      <c r="AD45" s="144">
        <f t="shared" si="22"/>
        <v>0</v>
      </c>
      <c r="AE45" s="145">
        <f t="shared" si="23"/>
        <v>0</v>
      </c>
      <c r="AF45" s="143">
        <f t="shared" si="24"/>
        <v>0</v>
      </c>
      <c r="AG45" s="36"/>
      <c r="AH45" s="36"/>
      <c r="AI45" s="36"/>
      <c r="AJ45" s="36"/>
      <c r="AK45" s="36"/>
      <c r="AL45" s="36"/>
      <c r="AM45" s="144">
        <f t="shared" si="25"/>
        <v>0</v>
      </c>
      <c r="AN45" s="36"/>
      <c r="AO45" s="36"/>
      <c r="AP45" s="36"/>
      <c r="AQ45" s="36"/>
      <c r="AR45" s="36"/>
      <c r="AS45" s="140"/>
      <c r="AT45" s="146">
        <f t="shared" si="26"/>
        <v>0</v>
      </c>
      <c r="AU45" s="36"/>
      <c r="AV45" s="36"/>
      <c r="AW45" s="36"/>
      <c r="AX45" s="36"/>
      <c r="AY45" s="36"/>
      <c r="AZ45" s="140"/>
      <c r="BA45" s="146">
        <f t="shared" si="27"/>
        <v>0</v>
      </c>
      <c r="BB45" s="144">
        <f t="shared" si="28"/>
        <v>0</v>
      </c>
      <c r="BC45" s="144">
        <f t="shared" si="29"/>
        <v>0</v>
      </c>
      <c r="BD45" s="144">
        <f t="shared" si="30"/>
        <v>0</v>
      </c>
      <c r="BE45" s="144">
        <f t="shared" si="31"/>
        <v>0</v>
      </c>
      <c r="BF45" s="144">
        <f t="shared" si="32"/>
        <v>0</v>
      </c>
      <c r="BG45" s="145">
        <f t="shared" si="33"/>
        <v>0</v>
      </c>
    </row>
    <row r="46" spans="1:59" x14ac:dyDescent="0.2">
      <c r="A46" s="138"/>
      <c r="B46" s="139"/>
      <c r="C46" s="138"/>
      <c r="D46" s="135">
        <f t="shared" si="8"/>
        <v>0</v>
      </c>
      <c r="E46" s="36"/>
      <c r="F46" s="36"/>
      <c r="G46" s="36"/>
      <c r="H46" s="36"/>
      <c r="I46" s="36"/>
      <c r="J46" s="140"/>
      <c r="K46" s="135">
        <f t="shared" si="9"/>
        <v>0</v>
      </c>
      <c r="L46" s="36"/>
      <c r="M46" s="36"/>
      <c r="N46" s="36"/>
      <c r="O46" s="36"/>
      <c r="P46" s="36"/>
      <c r="Q46" s="140"/>
      <c r="R46" s="143">
        <f t="shared" si="10"/>
        <v>0</v>
      </c>
      <c r="S46" s="144">
        <f t="shared" si="11"/>
        <v>0</v>
      </c>
      <c r="T46" s="144">
        <f t="shared" si="12"/>
        <v>0</v>
      </c>
      <c r="U46" s="144">
        <f t="shared" si="13"/>
        <v>0</v>
      </c>
      <c r="V46" s="144">
        <f t="shared" si="14"/>
        <v>0</v>
      </c>
      <c r="W46" s="144">
        <f t="shared" si="15"/>
        <v>0</v>
      </c>
      <c r="X46" s="145">
        <f t="shared" si="16"/>
        <v>0</v>
      </c>
      <c r="Y46" s="143">
        <f t="shared" si="17"/>
        <v>0</v>
      </c>
      <c r="Z46" s="144">
        <f t="shared" si="18"/>
        <v>0</v>
      </c>
      <c r="AA46" s="144">
        <f t="shared" si="19"/>
        <v>0</v>
      </c>
      <c r="AB46" s="144">
        <f t="shared" si="20"/>
        <v>0</v>
      </c>
      <c r="AC46" s="144">
        <f t="shared" si="21"/>
        <v>0</v>
      </c>
      <c r="AD46" s="144">
        <f t="shared" si="22"/>
        <v>0</v>
      </c>
      <c r="AE46" s="145">
        <f t="shared" si="23"/>
        <v>0</v>
      </c>
      <c r="AF46" s="143">
        <f t="shared" si="24"/>
        <v>0</v>
      </c>
      <c r="AG46" s="36"/>
      <c r="AH46" s="36"/>
      <c r="AI46" s="36"/>
      <c r="AJ46" s="36"/>
      <c r="AK46" s="36"/>
      <c r="AL46" s="36"/>
      <c r="AM46" s="144">
        <f t="shared" si="25"/>
        <v>0</v>
      </c>
      <c r="AN46" s="36"/>
      <c r="AO46" s="36"/>
      <c r="AP46" s="36"/>
      <c r="AQ46" s="36"/>
      <c r="AR46" s="36"/>
      <c r="AS46" s="140"/>
      <c r="AT46" s="146">
        <f t="shared" si="26"/>
        <v>0</v>
      </c>
      <c r="AU46" s="36"/>
      <c r="AV46" s="36"/>
      <c r="AW46" s="36"/>
      <c r="AX46" s="36"/>
      <c r="AY46" s="36"/>
      <c r="AZ46" s="140"/>
      <c r="BA46" s="146">
        <f t="shared" si="27"/>
        <v>0</v>
      </c>
      <c r="BB46" s="144">
        <f t="shared" si="28"/>
        <v>0</v>
      </c>
      <c r="BC46" s="144">
        <f t="shared" si="29"/>
        <v>0</v>
      </c>
      <c r="BD46" s="144">
        <f t="shared" si="30"/>
        <v>0</v>
      </c>
      <c r="BE46" s="144">
        <f t="shared" si="31"/>
        <v>0</v>
      </c>
      <c r="BF46" s="144">
        <f t="shared" si="32"/>
        <v>0</v>
      </c>
      <c r="BG46" s="145">
        <f t="shared" si="33"/>
        <v>0</v>
      </c>
    </row>
    <row r="47" spans="1:59" ht="13.5" thickBot="1" x14ac:dyDescent="0.25">
      <c r="A47" s="147"/>
      <c r="B47" s="148"/>
      <c r="C47" s="147"/>
      <c r="D47" s="149">
        <f t="shared" si="8"/>
        <v>0</v>
      </c>
      <c r="E47" s="150"/>
      <c r="F47" s="150"/>
      <c r="G47" s="150"/>
      <c r="H47" s="150"/>
      <c r="I47" s="150"/>
      <c r="J47" s="151"/>
      <c r="K47" s="149">
        <f t="shared" si="9"/>
        <v>0</v>
      </c>
      <c r="L47" s="150"/>
      <c r="M47" s="150"/>
      <c r="N47" s="150"/>
      <c r="O47" s="150"/>
      <c r="P47" s="150"/>
      <c r="Q47" s="151"/>
      <c r="R47" s="152">
        <f t="shared" si="10"/>
        <v>0</v>
      </c>
      <c r="S47" s="153">
        <f t="shared" si="11"/>
        <v>0</v>
      </c>
      <c r="T47" s="153">
        <f t="shared" si="12"/>
        <v>0</v>
      </c>
      <c r="U47" s="153">
        <f t="shared" si="13"/>
        <v>0</v>
      </c>
      <c r="V47" s="153">
        <f t="shared" si="14"/>
        <v>0</v>
      </c>
      <c r="W47" s="153">
        <f t="shared" si="15"/>
        <v>0</v>
      </c>
      <c r="X47" s="154">
        <f t="shared" si="16"/>
        <v>0</v>
      </c>
      <c r="Y47" s="152">
        <f t="shared" si="17"/>
        <v>0</v>
      </c>
      <c r="Z47" s="153">
        <f t="shared" si="18"/>
        <v>0</v>
      </c>
      <c r="AA47" s="153">
        <f t="shared" si="19"/>
        <v>0</v>
      </c>
      <c r="AB47" s="153">
        <f t="shared" si="20"/>
        <v>0</v>
      </c>
      <c r="AC47" s="153">
        <f t="shared" si="21"/>
        <v>0</v>
      </c>
      <c r="AD47" s="153">
        <f t="shared" si="22"/>
        <v>0</v>
      </c>
      <c r="AE47" s="154">
        <f t="shared" si="23"/>
        <v>0</v>
      </c>
      <c r="AF47" s="152">
        <f t="shared" si="24"/>
        <v>0</v>
      </c>
      <c r="AG47" s="150"/>
      <c r="AH47" s="150"/>
      <c r="AI47" s="150"/>
      <c r="AJ47" s="150"/>
      <c r="AK47" s="150"/>
      <c r="AL47" s="150"/>
      <c r="AM47" s="153">
        <f t="shared" si="25"/>
        <v>0</v>
      </c>
      <c r="AN47" s="150"/>
      <c r="AO47" s="150"/>
      <c r="AP47" s="150"/>
      <c r="AQ47" s="150"/>
      <c r="AR47" s="150"/>
      <c r="AS47" s="151"/>
      <c r="AT47" s="155">
        <f t="shared" si="26"/>
        <v>0</v>
      </c>
      <c r="AU47" s="150"/>
      <c r="AV47" s="150"/>
      <c r="AW47" s="150"/>
      <c r="AX47" s="150"/>
      <c r="AY47" s="150"/>
      <c r="AZ47" s="151"/>
      <c r="BA47" s="155">
        <f t="shared" si="27"/>
        <v>0</v>
      </c>
      <c r="BB47" s="153">
        <f t="shared" si="28"/>
        <v>0</v>
      </c>
      <c r="BC47" s="153">
        <f t="shared" si="29"/>
        <v>0</v>
      </c>
      <c r="BD47" s="153">
        <f t="shared" si="30"/>
        <v>0</v>
      </c>
      <c r="BE47" s="153">
        <f t="shared" si="31"/>
        <v>0</v>
      </c>
      <c r="BF47" s="153">
        <f t="shared" si="32"/>
        <v>0</v>
      </c>
      <c r="BG47" s="154">
        <f t="shared" si="33"/>
        <v>0</v>
      </c>
    </row>
    <row r="48" spans="1:59" x14ac:dyDescent="0.2">
      <c r="A48" s="61"/>
      <c r="B48" s="61"/>
      <c r="C48" s="61"/>
      <c r="D48" s="163"/>
      <c r="E48" s="61"/>
      <c r="F48" s="61"/>
      <c r="G48" s="61"/>
      <c r="H48" s="61"/>
      <c r="I48" s="61"/>
      <c r="J48" s="61"/>
      <c r="K48" s="163"/>
      <c r="L48" s="61"/>
      <c r="M48" s="61"/>
      <c r="N48" s="61"/>
      <c r="O48" s="61"/>
      <c r="P48" s="61"/>
      <c r="Q48" s="61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61"/>
      <c r="AH48" s="61"/>
      <c r="AI48" s="61"/>
      <c r="AJ48" s="61"/>
      <c r="AK48" s="61"/>
      <c r="AL48" s="61"/>
      <c r="AM48" s="164"/>
      <c r="AN48" s="61"/>
      <c r="AO48" s="61"/>
      <c r="AP48" s="61"/>
      <c r="AQ48" s="61"/>
      <c r="AR48" s="61"/>
      <c r="AS48" s="61"/>
      <c r="AT48" s="164"/>
      <c r="AU48" s="61"/>
      <c r="AV48" s="61"/>
      <c r="AW48" s="61"/>
      <c r="AX48" s="61"/>
      <c r="AY48" s="61"/>
      <c r="AZ48" s="61"/>
      <c r="BA48" s="164"/>
      <c r="BB48" s="164"/>
      <c r="BC48" s="164"/>
      <c r="BD48" s="164"/>
      <c r="BE48" s="164"/>
      <c r="BF48" s="164"/>
      <c r="BG48" s="164"/>
    </row>
    <row r="49" spans="32:55" x14ac:dyDescent="0.2">
      <c r="AV49" s="908" t="s">
        <v>52</v>
      </c>
      <c r="AW49" s="908"/>
      <c r="AX49" s="908"/>
      <c r="AY49" s="908"/>
      <c r="AZ49" s="908"/>
      <c r="BA49" s="908"/>
      <c r="BB49" s="908"/>
      <c r="BC49" s="908"/>
    </row>
    <row r="50" spans="32:55" x14ac:dyDescent="0.2">
      <c r="AU50" t="s">
        <v>753</v>
      </c>
      <c r="AV50" s="643"/>
      <c r="AW50" s="643"/>
      <c r="AX50" s="643"/>
      <c r="AY50" s="643"/>
      <c r="AZ50" s="643"/>
      <c r="BA50" s="643"/>
      <c r="BB50" s="643"/>
      <c r="BC50" s="643"/>
    </row>
    <row r="51" spans="32:55" x14ac:dyDescent="0.2">
      <c r="AU51" s="34" t="s">
        <v>762</v>
      </c>
      <c r="AV51" s="643"/>
      <c r="AW51" s="643"/>
      <c r="AX51" s="643"/>
      <c r="AY51" s="643"/>
      <c r="AZ51" s="643"/>
      <c r="BA51" s="643"/>
      <c r="BB51" s="643"/>
      <c r="BC51" s="643"/>
    </row>
    <row r="52" spans="32:55" x14ac:dyDescent="0.2">
      <c r="AV52" s="643"/>
      <c r="AW52" s="643"/>
      <c r="AX52" s="643"/>
      <c r="AY52" s="643"/>
      <c r="AZ52" s="643"/>
      <c r="BA52" s="643"/>
      <c r="BB52" s="643"/>
      <c r="BC52" s="643"/>
    </row>
    <row r="53" spans="32:55" ht="16.5" x14ac:dyDescent="0.25">
      <c r="AF53" s="157" t="s">
        <v>65</v>
      </c>
      <c r="AJ53" s="38" t="s">
        <v>199</v>
      </c>
      <c r="AK53" s="39"/>
      <c r="AL53" s="39"/>
      <c r="AM53" s="40"/>
      <c r="AN53" s="40"/>
      <c r="AO53" s="40"/>
      <c r="AP53" s="88" t="s">
        <v>66</v>
      </c>
      <c r="AQ53" s="86"/>
      <c r="AR53" s="86"/>
      <c r="AS53" s="86"/>
      <c r="AT53" s="13"/>
      <c r="AU53" s="13"/>
    </row>
    <row r="54" spans="32:55" ht="16.5" customHeight="1" x14ac:dyDescent="0.25">
      <c r="AF54" s="158"/>
      <c r="AJ54" s="38"/>
      <c r="AK54" s="39"/>
      <c r="AL54" s="39"/>
      <c r="AM54" s="40"/>
      <c r="AN54" s="40"/>
      <c r="AO54" s="40"/>
      <c r="AP54" s="101"/>
      <c r="AQ54" s="101"/>
      <c r="AR54" s="101"/>
      <c r="AS54" s="101"/>
      <c r="AT54" s="13"/>
      <c r="AU54" s="13"/>
    </row>
    <row r="55" spans="32:55" x14ac:dyDescent="0.2">
      <c r="AF55" s="5"/>
      <c r="AJ55" s="45" t="s">
        <v>67</v>
      </c>
      <c r="AK55" s="5"/>
      <c r="AL55" s="5"/>
      <c r="AM55" s="5"/>
      <c r="AN55" s="5"/>
      <c r="AO55" s="5"/>
      <c r="AP55" s="45" t="s">
        <v>69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2_НД-I'!Print_Area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2017-02-07T14:35:19Z</cp:lastPrinted>
  <dcterms:created xsi:type="dcterms:W3CDTF">2008-03-17T08:47:48Z</dcterms:created>
  <dcterms:modified xsi:type="dcterms:W3CDTF">2017-02-07T14:54:54Z</dcterms:modified>
</cp:coreProperties>
</file>